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05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<sst xmlns="http://schemas.openxmlformats.org/spreadsheetml/2006/main" count="46" uniqueCount="41">
  <si>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Credits</t>
  </si>
  <si>
    <t>Earned</t>
  </si>
  <si>
    <t>A</t>
  </si>
  <si>
    <t>A-</t>
  </si>
  <si>
    <t>B+</t>
  </si>
  <si>
    <t>B</t>
  </si>
  <si>
    <t>B-</t>
  </si>
  <si>
    <t>C+</t>
  </si>
  <si>
    <t>C</t>
  </si>
  <si>
    <t>C-</t>
  </si>
  <si>
    <t>D</t>
  </si>
  <si>
    <t>F</t>
  </si>
  <si>
    <t>Grade</t>
  </si>
  <si>
    <t>Quality</t>
  </si>
  <si>
    <t>Points</t>
  </si>
  <si>
    <t>Name</t>
  </si>
  <si>
    <t>Input expected grade</t>
  </si>
  <si>
    <t>Qaulity Points</t>
  </si>
  <si>
    <t>Difference should be 0 or negative</t>
  </si>
  <si>
    <t>Total</t>
  </si>
  <si>
    <t>Do not input grades for final semester</t>
  </si>
  <si>
    <t>credit hours</t>
  </si>
  <si>
    <t>Input expected</t>
  </si>
  <si>
    <t>Quality Points</t>
  </si>
  <si>
    <t>Totals</t>
  </si>
  <si>
    <t>Total Calculated</t>
  </si>
  <si>
    <t>Must be higher than 3.5 for Graduation with Honors</t>
  </si>
  <si>
    <t>Final GPA Estimate</t>
  </si>
  <si>
    <t>Estimating your GPA (Note: Input all cells that are purple)</t>
  </si>
  <si>
    <t>Credits Still Needed</t>
  </si>
  <si>
    <t>Input current</t>
  </si>
  <si>
    <t>GPA</t>
  </si>
  <si>
    <t>Input Total</t>
  </si>
  <si>
    <t>(For Example 32)</t>
  </si>
  <si>
    <t>(For Example 3.26)</t>
  </si>
  <si>
    <t>(For Example A-)</t>
  </si>
  <si>
    <t>(For Example 3)</t>
  </si>
  <si>
    <t>List Courses needed to graduate</t>
  </si>
  <si>
    <t>(For Example HONS 345)</t>
  </si>
  <si>
    <t>(Include both SAGES and Major requirements)</t>
  </si>
  <si>
    <t>Credit hours 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</si>
</sst>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0.0"/>
  </numFmts>
  <fonts count="20">
    <font>
      <sz val="11"/>
      <name val="Book Antiqua"/>
      <family val="0"/>
    </font>
    <font>
      <sz val="8"/>
      <name val="Book Antiqua"/>
      <family val="0"/>
    </font>
    <font>
      <b/>
      <sz val="11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0" fillId="0" borderId="0" xfId="42" applyFont="1" applyAlignment="1">
      <alignment/>
    </xf>
    <xf numFmtId="0" fontId="0" fillId="0" borderId="0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0" fillId="5" borderId="15" xfId="0" applyFill="1" applyBorder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2" fillId="0" borderId="0" xfId="0" applyFont="1" applyAlignment="1">
      <alignment horizontal="right"/>
    </xf>
    <xf numFmtId="0" fontId="0" fillId="5" borderId="16" xfId="0" applyFill="1" applyBorder="1" applyAlignment="1">
      <alignment/>
    </xf>
    <xf numFmtId="43" fontId="0" fillId="24" borderId="11" xfId="42" applyNumberFormat="1" applyFont="1" applyFill="1" applyBorder="1" applyAlignment="1">
      <alignment/>
    </xf>
    <xf numFmtId="0" fontId="0" fillId="0" borderId="17" xfId="0" applyBorder="1" applyAlignment="1">
      <alignment/>
    </xf>
    <xf numFmtId="43" fontId="0" fillId="0" borderId="17" xfId="0" applyNumberFormat="1" applyBorder="1" applyAlignment="1">
      <alignment/>
    </xf>
    <xf numFmtId="43" fontId="0" fillId="0" borderId="18" xfId="42" applyFont="1" applyBorder="1" applyAlignment="1">
      <alignment/>
    </xf>
    <xf numFmtId="43" fontId="0" fillId="0" borderId="19" xfId="42" applyFont="1" applyBorder="1" applyAlignment="1">
      <alignment/>
    </xf>
    <xf numFmtId="43" fontId="0" fillId="0" borderId="20" xfId="42" applyFont="1" applyBorder="1" applyAlignment="1">
      <alignment/>
    </xf>
    <xf numFmtId="43" fontId="0" fillId="0" borderId="21" xfId="42" applyFont="1" applyBorder="1" applyAlignment="1">
      <alignment/>
    </xf>
    <xf numFmtId="1" fontId="0" fillId="5" borderId="22" xfId="0" applyNumberFormat="1" applyFill="1" applyBorder="1" applyAlignment="1">
      <alignment/>
    </xf>
    <xf numFmtId="1" fontId="0" fillId="5" borderId="23" xfId="0" applyNumberFormat="1" applyFill="1" applyBorder="1" applyAlignment="1">
      <alignment/>
    </xf>
    <xf numFmtId="1" fontId="0" fillId="5" borderId="24" xfId="0" applyNumberFormat="1" applyFill="1" applyBorder="1" applyAlignment="1">
      <alignment/>
    </xf>
    <xf numFmtId="0" fontId="0" fillId="25" borderId="25" xfId="0" applyFill="1" applyBorder="1" applyAlignment="1">
      <alignment/>
    </xf>
    <xf numFmtId="0" fontId="0" fillId="25" borderId="26" xfId="0" applyFill="1" applyBorder="1" applyAlignment="1">
      <alignment/>
    </xf>
    <xf numFmtId="43" fontId="0" fillId="25" borderId="20" xfId="42" applyFont="1" applyFill="1" applyBorder="1" applyAlignment="1">
      <alignment/>
    </xf>
    <xf numFmtId="0" fontId="0" fillId="25" borderId="21" xfId="0" applyFill="1" applyBorder="1" applyAlignment="1">
      <alignment/>
    </xf>
    <xf numFmtId="43" fontId="0" fillId="25" borderId="27" xfId="42" applyFont="1" applyFill="1" applyBorder="1" applyAlignment="1">
      <alignment/>
    </xf>
    <xf numFmtId="0" fontId="0" fillId="25" borderId="28" xfId="0" applyFill="1" applyBorder="1" applyAlignment="1">
      <alignment/>
    </xf>
    <xf numFmtId="0" fontId="0" fillId="0" borderId="12" xfId="0" applyBorder="1" applyAlignment="1">
      <alignment horizontal="left"/>
    </xf>
    <xf numFmtId="43" fontId="0" fillId="0" borderId="12" xfId="42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2381250</xdr:colOff>
      <xdr:row>49</xdr:row>
      <xdr:rowOff>104775</xdr:rowOff>
    </xdr:from>
    <xdr:to>
      <xdr:col>2</xdr:col>
      <xdr:colOff>1200150</xdr:colOff>
      <xdr:row>49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381250" y="10448925"/>
          <a:ext cx="3514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5">
      <selection activeCell="A17" sqref="A17"/>
    </sheetView>
  </sheetViews>
  <sheetFormatPr defaultColWidth="9.00390625" defaultRowHeight="16.5"/>
  <cols>
    <col min="1" max="1" width="41.875" style="0" customWidth="1"/>
    <col min="2" max="2" width="19.75390625" style="0" customWidth="1"/>
    <col min="3" max="3" width="19.875" style="0" customWidth="1"/>
    <col min="4" max="4" width="16.00390625" style="0" customWidth="1"/>
    <col min="5" max="5" width="15.75390625" style="0" customWidth="1"/>
    <col min="6" max="6" width="1.875" style="0" customWidth="1"/>
    <col min="7" max="7" width="1.625" style="0" customWidth="1"/>
    <col min="8" max="8" width="9.25390625" style="0" customWidth="1"/>
  </cols>
  <sheetData>
    <row r="1" spans="1:2" ht="16.5">
      <c r="A1" s="1" t="s">
        <v>28</v>
      </c>
      <c r="B1" s="1"/>
    </row>
    <row r="2" spans="1:2" ht="17.25" thickBot="1">
      <c r="A2" s="1"/>
      <c r="B2" s="1"/>
    </row>
    <row r="3" spans="1:4" ht="17.25" thickBot="1">
      <c r="A3" s="1" t="s">
        <v>15</v>
      </c>
      <c r="B3" s="7"/>
      <c r="C3" s="6"/>
      <c r="D3" s="2" t="s">
        <v>32</v>
      </c>
    </row>
    <row r="4" spans="3:5" ht="16.5">
      <c r="C4" s="2" t="s">
        <v>30</v>
      </c>
      <c r="D4" s="2" t="s">
        <v>0</v>
      </c>
      <c r="E4" s="2" t="s">
        <v>25</v>
      </c>
    </row>
    <row r="5" spans="3:10" ht="16.5">
      <c r="C5" s="2" t="s">
        <v>31</v>
      </c>
      <c r="D5" s="2" t="s">
        <v>1</v>
      </c>
      <c r="E5" s="2" t="s">
        <v>23</v>
      </c>
      <c r="I5" s="4"/>
      <c r="J5" s="4" t="s">
        <v>13</v>
      </c>
    </row>
    <row r="6" spans="3:10" ht="17.25" thickBot="1">
      <c r="C6" s="4" t="s">
        <v>34</v>
      </c>
      <c r="D6" s="4" t="s">
        <v>33</v>
      </c>
      <c r="E6" s="2" t="s">
        <v>1</v>
      </c>
      <c r="I6" s="3" t="s">
        <v>12</v>
      </c>
      <c r="J6" s="3" t="s">
        <v>14</v>
      </c>
    </row>
    <row r="7" spans="3:10" ht="17.25" thickBot="1">
      <c r="C7" s="7"/>
      <c r="D7" s="7"/>
      <c r="E7" s="16">
        <f>D7*C7</f>
        <v>0</v>
      </c>
      <c r="I7" s="35" t="s">
        <v>11</v>
      </c>
      <c r="J7" s="36">
        <v>0</v>
      </c>
    </row>
    <row r="8" spans="9:10" ht="16.5">
      <c r="I8" s="35" t="s">
        <v>10</v>
      </c>
      <c r="J8" s="36">
        <v>1</v>
      </c>
    </row>
    <row r="9" spans="3:10" ht="16.5">
      <c r="C9" s="17" t="s">
        <v>29</v>
      </c>
      <c r="D9" s="1">
        <f>124-D7</f>
        <v>124</v>
      </c>
      <c r="I9" s="35" t="s">
        <v>9</v>
      </c>
      <c r="J9" s="36">
        <v>1.67</v>
      </c>
    </row>
    <row r="10" spans="3:10" ht="16.5">
      <c r="C10" s="17"/>
      <c r="D10" s="1"/>
      <c r="I10" s="35" t="s">
        <v>8</v>
      </c>
      <c r="J10" s="36">
        <v>2</v>
      </c>
    </row>
    <row r="11" spans="1:10" ht="16.5">
      <c r="A11" s="10" t="s">
        <v>37</v>
      </c>
      <c r="C11" s="2" t="s">
        <v>22</v>
      </c>
      <c r="I11" s="35" t="s">
        <v>7</v>
      </c>
      <c r="J11" s="36">
        <v>2.33</v>
      </c>
    </row>
    <row r="12" spans="1:10" ht="16.5">
      <c r="A12" s="10" t="s">
        <v>39</v>
      </c>
      <c r="B12" s="1" t="s">
        <v>16</v>
      </c>
      <c r="C12" s="2" t="s">
        <v>21</v>
      </c>
      <c r="D12" s="2" t="s">
        <v>19</v>
      </c>
      <c r="E12" s="4" t="s">
        <v>40</v>
      </c>
      <c r="I12" s="35" t="s">
        <v>6</v>
      </c>
      <c r="J12" s="36">
        <v>2.67</v>
      </c>
    </row>
    <row r="13" spans="1:10" ht="17.25" thickBot="1">
      <c r="A13" s="11" t="s">
        <v>38</v>
      </c>
      <c r="B13" s="4" t="s">
        <v>35</v>
      </c>
      <c r="C13" s="4" t="s">
        <v>36</v>
      </c>
      <c r="D13" s="11" t="s">
        <v>17</v>
      </c>
      <c r="E13" s="12" t="s">
        <v>23</v>
      </c>
      <c r="I13" s="35" t="s">
        <v>5</v>
      </c>
      <c r="J13" s="36">
        <v>3</v>
      </c>
    </row>
    <row r="14" spans="1:10" ht="16.5">
      <c r="A14" s="13"/>
      <c r="B14" s="18"/>
      <c r="C14" s="26"/>
      <c r="D14" s="22" t="e">
        <f>VLOOKUP(B14,$I$7:$J$16,2,FALSE)</f>
        <v>#N/A</v>
      </c>
      <c r="E14" s="23" t="e">
        <f>C14*D14</f>
        <v>#N/A</v>
      </c>
      <c r="I14" s="35" t="s">
        <v>4</v>
      </c>
      <c r="J14" s="36">
        <v>3.33</v>
      </c>
    </row>
    <row r="15" spans="1:10" ht="16.5">
      <c r="A15" s="13"/>
      <c r="B15" s="8"/>
      <c r="C15" s="27"/>
      <c r="D15" s="24" t="e">
        <f>VLOOKUP(B15,$I$7:$J$16,2,FALSE)</f>
        <v>#N/A</v>
      </c>
      <c r="E15" s="25" t="e">
        <f aca="true" t="shared" si="0" ref="E15:E42">C15*D15</f>
        <v>#N/A</v>
      </c>
      <c r="I15" s="35" t="s">
        <v>3</v>
      </c>
      <c r="J15" s="36">
        <v>3.67</v>
      </c>
    </row>
    <row r="16" spans="1:10" ht="16.5">
      <c r="A16" s="13"/>
      <c r="B16" s="8"/>
      <c r="C16" s="27"/>
      <c r="D16" s="24" t="e">
        <f aca="true" t="shared" si="1" ref="D16:D42">VLOOKUP(B16,$I$7:$J$16,2,FALSE)</f>
        <v>#N/A</v>
      </c>
      <c r="E16" s="25" t="e">
        <f t="shared" si="0"/>
        <v>#N/A</v>
      </c>
      <c r="I16" s="35" t="s">
        <v>2</v>
      </c>
      <c r="J16" s="36">
        <v>4</v>
      </c>
    </row>
    <row r="17" spans="1:5" ht="16.5">
      <c r="A17" s="13"/>
      <c r="B17" s="8"/>
      <c r="C17" s="27"/>
      <c r="D17" s="24" t="e">
        <f t="shared" si="1"/>
        <v>#N/A</v>
      </c>
      <c r="E17" s="25" t="e">
        <f t="shared" si="0"/>
        <v>#N/A</v>
      </c>
    </row>
    <row r="18" spans="1:5" ht="16.5">
      <c r="A18" s="13"/>
      <c r="B18" s="8"/>
      <c r="C18" s="27"/>
      <c r="D18" s="24" t="e">
        <f t="shared" si="1"/>
        <v>#N/A</v>
      </c>
      <c r="E18" s="25" t="e">
        <f t="shared" si="0"/>
        <v>#N/A</v>
      </c>
    </row>
    <row r="19" spans="1:5" ht="16.5">
      <c r="A19" s="13"/>
      <c r="B19" s="8"/>
      <c r="C19" s="27"/>
      <c r="D19" s="24" t="e">
        <f t="shared" si="1"/>
        <v>#N/A</v>
      </c>
      <c r="E19" s="25" t="e">
        <f t="shared" si="0"/>
        <v>#N/A</v>
      </c>
    </row>
    <row r="20" spans="1:5" ht="16.5">
      <c r="A20" s="13"/>
      <c r="B20" s="8"/>
      <c r="C20" s="27"/>
      <c r="D20" s="24" t="e">
        <f t="shared" si="1"/>
        <v>#N/A</v>
      </c>
      <c r="E20" s="25" t="e">
        <f t="shared" si="0"/>
        <v>#N/A</v>
      </c>
    </row>
    <row r="21" spans="1:5" ht="16.5">
      <c r="A21" s="13"/>
      <c r="B21" s="8"/>
      <c r="C21" s="27"/>
      <c r="D21" s="24" t="e">
        <f t="shared" si="1"/>
        <v>#N/A</v>
      </c>
      <c r="E21" s="25" t="e">
        <f t="shared" si="0"/>
        <v>#N/A</v>
      </c>
    </row>
    <row r="22" spans="1:5" ht="16.5">
      <c r="A22" s="13"/>
      <c r="B22" s="8"/>
      <c r="C22" s="27"/>
      <c r="D22" s="24" t="e">
        <f t="shared" si="1"/>
        <v>#N/A</v>
      </c>
      <c r="E22" s="25" t="e">
        <f t="shared" si="0"/>
        <v>#N/A</v>
      </c>
    </row>
    <row r="23" spans="1:5" ht="16.5">
      <c r="A23" s="13"/>
      <c r="B23" s="8"/>
      <c r="C23" s="27"/>
      <c r="D23" s="24" t="e">
        <f t="shared" si="1"/>
        <v>#N/A</v>
      </c>
      <c r="E23" s="25" t="e">
        <f t="shared" si="0"/>
        <v>#N/A</v>
      </c>
    </row>
    <row r="24" spans="1:5" ht="16.5">
      <c r="A24" s="13"/>
      <c r="B24" s="8"/>
      <c r="C24" s="27"/>
      <c r="D24" s="24" t="e">
        <f t="shared" si="1"/>
        <v>#N/A</v>
      </c>
      <c r="E24" s="25" t="e">
        <f t="shared" si="0"/>
        <v>#N/A</v>
      </c>
    </row>
    <row r="25" spans="1:5" ht="16.5">
      <c r="A25" s="13"/>
      <c r="B25" s="8"/>
      <c r="C25" s="27"/>
      <c r="D25" s="24" t="e">
        <f t="shared" si="1"/>
        <v>#N/A</v>
      </c>
      <c r="E25" s="25" t="e">
        <f t="shared" si="0"/>
        <v>#N/A</v>
      </c>
    </row>
    <row r="26" spans="1:5" ht="16.5">
      <c r="A26" s="13"/>
      <c r="B26" s="8"/>
      <c r="C26" s="27"/>
      <c r="D26" s="24" t="e">
        <f t="shared" si="1"/>
        <v>#N/A</v>
      </c>
      <c r="E26" s="25" t="e">
        <f t="shared" si="0"/>
        <v>#N/A</v>
      </c>
    </row>
    <row r="27" spans="1:5" ht="16.5">
      <c r="A27" s="13"/>
      <c r="B27" s="8"/>
      <c r="C27" s="27"/>
      <c r="D27" s="24" t="e">
        <f t="shared" si="1"/>
        <v>#N/A</v>
      </c>
      <c r="E27" s="25" t="e">
        <f t="shared" si="0"/>
        <v>#N/A</v>
      </c>
    </row>
    <row r="28" spans="1:5" ht="16.5">
      <c r="A28" s="13"/>
      <c r="B28" s="8"/>
      <c r="C28" s="27"/>
      <c r="D28" s="24" t="e">
        <f t="shared" si="1"/>
        <v>#N/A</v>
      </c>
      <c r="E28" s="25" t="e">
        <f t="shared" si="0"/>
        <v>#N/A</v>
      </c>
    </row>
    <row r="29" spans="1:5" ht="16.5">
      <c r="A29" s="13"/>
      <c r="B29" s="8"/>
      <c r="C29" s="27"/>
      <c r="D29" s="24" t="e">
        <f t="shared" si="1"/>
        <v>#N/A</v>
      </c>
      <c r="E29" s="25" t="e">
        <f t="shared" si="0"/>
        <v>#N/A</v>
      </c>
    </row>
    <row r="30" spans="1:5" ht="16.5">
      <c r="A30" s="13"/>
      <c r="B30" s="8"/>
      <c r="C30" s="27"/>
      <c r="D30" s="24" t="e">
        <f t="shared" si="1"/>
        <v>#N/A</v>
      </c>
      <c r="E30" s="25" t="e">
        <f t="shared" si="0"/>
        <v>#N/A</v>
      </c>
    </row>
    <row r="31" spans="1:5" ht="16.5">
      <c r="A31" s="13"/>
      <c r="B31" s="8"/>
      <c r="C31" s="27"/>
      <c r="D31" s="24" t="e">
        <f t="shared" si="1"/>
        <v>#N/A</v>
      </c>
      <c r="E31" s="25" t="e">
        <f t="shared" si="0"/>
        <v>#N/A</v>
      </c>
    </row>
    <row r="32" spans="1:5" ht="16.5">
      <c r="A32" s="13"/>
      <c r="B32" s="8"/>
      <c r="C32" s="27"/>
      <c r="D32" s="24" t="e">
        <f t="shared" si="1"/>
        <v>#N/A</v>
      </c>
      <c r="E32" s="25" t="e">
        <f t="shared" si="0"/>
        <v>#N/A</v>
      </c>
    </row>
    <row r="33" spans="1:5" ht="16.5">
      <c r="A33" s="13"/>
      <c r="B33" s="9"/>
      <c r="C33" s="27"/>
      <c r="D33" s="24" t="e">
        <f t="shared" si="1"/>
        <v>#N/A</v>
      </c>
      <c r="E33" s="25" t="e">
        <f t="shared" si="0"/>
        <v>#N/A</v>
      </c>
    </row>
    <row r="34" spans="1:5" ht="16.5">
      <c r="A34" s="13"/>
      <c r="B34" s="9"/>
      <c r="C34" s="27"/>
      <c r="D34" s="24" t="e">
        <f t="shared" si="1"/>
        <v>#N/A</v>
      </c>
      <c r="E34" s="25" t="e">
        <f t="shared" si="0"/>
        <v>#N/A</v>
      </c>
    </row>
    <row r="35" spans="1:5" ht="16.5">
      <c r="A35" s="13"/>
      <c r="B35" s="9"/>
      <c r="C35" s="27"/>
      <c r="D35" s="24" t="e">
        <f t="shared" si="1"/>
        <v>#N/A</v>
      </c>
      <c r="E35" s="25" t="e">
        <f t="shared" si="0"/>
        <v>#N/A</v>
      </c>
    </row>
    <row r="36" spans="1:5" ht="16.5">
      <c r="A36" s="13"/>
      <c r="B36" s="9"/>
      <c r="C36" s="27"/>
      <c r="D36" s="24" t="e">
        <f t="shared" si="1"/>
        <v>#N/A</v>
      </c>
      <c r="E36" s="25" t="e">
        <f t="shared" si="0"/>
        <v>#N/A</v>
      </c>
    </row>
    <row r="37" spans="1:5" ht="16.5">
      <c r="A37" s="13"/>
      <c r="B37" s="9"/>
      <c r="C37" s="27"/>
      <c r="D37" s="24" t="e">
        <f t="shared" si="1"/>
        <v>#N/A</v>
      </c>
      <c r="E37" s="25" t="e">
        <f t="shared" si="0"/>
        <v>#N/A</v>
      </c>
    </row>
    <row r="38" spans="1:5" ht="16.5">
      <c r="A38" s="13"/>
      <c r="B38" s="9"/>
      <c r="C38" s="27"/>
      <c r="D38" s="24" t="e">
        <f t="shared" si="1"/>
        <v>#N/A</v>
      </c>
      <c r="E38" s="25" t="e">
        <f t="shared" si="0"/>
        <v>#N/A</v>
      </c>
    </row>
    <row r="39" spans="1:5" ht="16.5">
      <c r="A39" s="13"/>
      <c r="B39" s="9"/>
      <c r="C39" s="27"/>
      <c r="D39" s="24" t="e">
        <f t="shared" si="1"/>
        <v>#N/A</v>
      </c>
      <c r="E39" s="25" t="e">
        <f t="shared" si="0"/>
        <v>#N/A</v>
      </c>
    </row>
    <row r="40" spans="1:5" ht="16.5">
      <c r="A40" s="13"/>
      <c r="B40" s="9"/>
      <c r="C40" s="27"/>
      <c r="D40" s="24" t="e">
        <f t="shared" si="1"/>
        <v>#N/A</v>
      </c>
      <c r="E40" s="25" t="e">
        <f t="shared" si="0"/>
        <v>#N/A</v>
      </c>
    </row>
    <row r="41" spans="1:5" ht="16.5">
      <c r="A41" s="13"/>
      <c r="B41" s="9"/>
      <c r="C41" s="27"/>
      <c r="D41" s="24" t="e">
        <f t="shared" si="1"/>
        <v>#N/A</v>
      </c>
      <c r="E41" s="25" t="e">
        <f t="shared" si="0"/>
        <v>#N/A</v>
      </c>
    </row>
    <row r="42" spans="1:5" ht="16.5">
      <c r="A42" s="13"/>
      <c r="B42" s="9"/>
      <c r="C42" s="27"/>
      <c r="D42" s="24" t="e">
        <f t="shared" si="1"/>
        <v>#N/A</v>
      </c>
      <c r="E42" s="25" t="e">
        <f t="shared" si="0"/>
        <v>#N/A</v>
      </c>
    </row>
    <row r="43" spans="1:5" ht="16.5">
      <c r="A43" s="1" t="s">
        <v>20</v>
      </c>
      <c r="B43" s="29"/>
      <c r="C43" s="27">
        <v>3</v>
      </c>
      <c r="D43" s="31"/>
      <c r="E43" s="32"/>
    </row>
    <row r="44" spans="1:5" ht="16.5">
      <c r="A44" s="1" t="s">
        <v>20</v>
      </c>
      <c r="B44" s="29"/>
      <c r="C44" s="27">
        <v>3</v>
      </c>
      <c r="D44" s="31"/>
      <c r="E44" s="32"/>
    </row>
    <row r="45" spans="1:5" ht="16.5">
      <c r="A45" s="1" t="s">
        <v>20</v>
      </c>
      <c r="B45" s="29"/>
      <c r="C45" s="27">
        <v>3</v>
      </c>
      <c r="D45" s="31"/>
      <c r="E45" s="32"/>
    </row>
    <row r="46" spans="1:5" ht="17.25" thickBot="1">
      <c r="A46" s="1" t="s">
        <v>20</v>
      </c>
      <c r="B46" s="30"/>
      <c r="C46" s="28">
        <v>3</v>
      </c>
      <c r="D46" s="33"/>
      <c r="E46" s="34"/>
    </row>
    <row r="47" spans="1:4" ht="16.5">
      <c r="A47" s="1"/>
      <c r="D47" s="5"/>
    </row>
    <row r="48" spans="1:5" ht="17.25" thickBot="1">
      <c r="A48" s="17" t="s">
        <v>24</v>
      </c>
      <c r="C48" s="20">
        <f>SUM(C14:C47)</f>
        <v>12</v>
      </c>
      <c r="D48" s="21">
        <f>SUMIF($D$14:$D$42,"&gt;0")</f>
        <v>0</v>
      </c>
      <c r="E48" s="21">
        <f>SUMIF($E$14:$E$42,"&gt;0")</f>
        <v>0</v>
      </c>
    </row>
    <row r="49" ht="17.25" thickTop="1">
      <c r="I49" s="14"/>
    </row>
    <row r="50" spans="1:3" ht="16.5">
      <c r="A50" s="1" t="s">
        <v>18</v>
      </c>
      <c r="C50">
        <f>D9-C48</f>
        <v>112</v>
      </c>
    </row>
    <row r="51" ht="17.25" thickBot="1">
      <c r="A51" s="1"/>
    </row>
    <row r="52" spans="3:5" ht="17.25" thickBot="1">
      <c r="C52" s="15"/>
      <c r="D52" s="17" t="s">
        <v>27</v>
      </c>
      <c r="E52" s="19" t="e">
        <f>(E48+E7)/(D7+SUM(C14:C42))</f>
        <v>#DIV/0!</v>
      </c>
    </row>
    <row r="53" spans="3:4" ht="16.5">
      <c r="C53" s="1"/>
      <c r="D53" s="1" t="s">
        <v>26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Crowe</dc:creator>
  <cp:keywords/>
  <dc:description/>
  <cp:lastModifiedBy>Moe</cp:lastModifiedBy>
  <dcterms:created xsi:type="dcterms:W3CDTF">2009-05-28T01:25:22Z</dcterms:created>
  <dcterms:modified xsi:type="dcterms:W3CDTF">2009-06-02T11:49:19Z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