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ikti\Downloads\"/>
    </mc:Choice>
  </mc:AlternateContent>
  <xr:revisionPtr revIDLastSave="0" documentId="13_ncr:1_{597691C5-C1D1-4A3A-BA46-9CCB31CF67B4}" xr6:coauthVersionLast="47" xr6:coauthVersionMax="47" xr10:uidLastSave="{00000000-0000-0000-0000-000000000000}"/>
  <bookViews>
    <workbookView xWindow="-108" yWindow="-108" windowWidth="23256" windowHeight="13176" xr2:uid="{CD29082F-E613-46B0-93F9-6C2ACE153C70}"/>
  </bookViews>
  <sheets>
    <sheet name="Sheet1" sheetId="1" r:id="rId1"/>
    <sheet name="Sheet3" sheetId="4" state="hidden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E125" i="4" l="1"/>
  <c r="D125" i="4"/>
  <c r="E120" i="4"/>
  <c r="D120" i="4"/>
  <c r="E119" i="4"/>
  <c r="D119" i="4"/>
  <c r="E114" i="4"/>
  <c r="D114" i="4"/>
  <c r="E113" i="4"/>
  <c r="D113" i="4"/>
  <c r="E108" i="4"/>
  <c r="D108" i="4"/>
  <c r="E103" i="4"/>
  <c r="D103" i="4"/>
  <c r="E98" i="4"/>
  <c r="D98" i="4"/>
  <c r="E97" i="4"/>
  <c r="D97" i="4"/>
  <c r="E92" i="4"/>
  <c r="D92" i="4"/>
  <c r="E91" i="4"/>
  <c r="D91" i="4"/>
  <c r="E86" i="4"/>
  <c r="D86" i="4"/>
  <c r="A122" i="4"/>
  <c r="A116" i="4"/>
  <c r="A110" i="4"/>
  <c r="A105" i="4"/>
  <c r="A100" i="4"/>
  <c r="A94" i="4"/>
  <c r="A88" i="4"/>
  <c r="A83" i="4"/>
  <c r="A78" i="4"/>
  <c r="E81" i="4"/>
  <c r="E76" i="4"/>
  <c r="E75" i="4"/>
  <c r="E70" i="4"/>
  <c r="E69" i="4"/>
  <c r="D81" i="4"/>
  <c r="D76" i="4"/>
  <c r="D75" i="4"/>
  <c r="D70" i="4"/>
  <c r="D69" i="4"/>
  <c r="A72" i="4"/>
  <c r="A66" i="4"/>
  <c r="E64" i="4"/>
  <c r="E63" i="4"/>
  <c r="D64" i="4"/>
  <c r="D63" i="4"/>
  <c r="A60" i="4"/>
  <c r="D58" i="4"/>
  <c r="D57" i="4"/>
  <c r="D52" i="4"/>
  <c r="E58" i="4"/>
  <c r="E57" i="4"/>
  <c r="E52" i="4"/>
  <c r="E44" i="4"/>
  <c r="E45" i="4"/>
  <c r="E46" i="4"/>
  <c r="E47" i="4"/>
  <c r="D44" i="4"/>
  <c r="D45" i="4"/>
  <c r="D46" i="4"/>
  <c r="D47" i="4"/>
  <c r="E43" i="4"/>
  <c r="D43" i="4"/>
  <c r="A54" i="4"/>
  <c r="A49" i="4"/>
  <c r="A40" i="4"/>
  <c r="E35" i="4"/>
  <c r="E36" i="4"/>
  <c r="E37" i="4"/>
  <c r="E38" i="4"/>
  <c r="E34" i="4"/>
  <c r="E29" i="4"/>
  <c r="E28" i="4"/>
  <c r="D35" i="4"/>
  <c r="D36" i="4"/>
  <c r="D37" i="4"/>
  <c r="D38" i="4"/>
  <c r="D34" i="4"/>
  <c r="D29" i="4"/>
  <c r="D28" i="4"/>
  <c r="A31" i="4"/>
  <c r="A25" i="4"/>
  <c r="E20" i="4"/>
  <c r="E21" i="4"/>
  <c r="E22" i="4"/>
  <c r="E23" i="4"/>
  <c r="E19" i="4"/>
  <c r="D20" i="4"/>
  <c r="D21" i="4"/>
  <c r="D22" i="4"/>
  <c r="D23" i="4"/>
  <c r="D19" i="4"/>
  <c r="A16" i="4"/>
  <c r="E10" i="4"/>
  <c r="E11" i="4"/>
  <c r="E12" i="4"/>
  <c r="E13" i="4"/>
  <c r="E14" i="4"/>
  <c r="E9" i="4"/>
  <c r="D10" i="4"/>
  <c r="D11" i="4"/>
  <c r="D12" i="4"/>
  <c r="D13" i="4"/>
  <c r="D14" i="4"/>
  <c r="D9" i="4"/>
  <c r="A6" i="4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ABEEA342-06F0-4C6E-BEFC-68BD6E4CA1D6}" keepAlive="1" name="Query - Table001 (Page 1)" description="Connection to the 'Table001 (Page 1)' query in the workbook." type="5" refreshedVersion="8" background="1" saveData="1">
    <dbPr connection="Provider=Microsoft.Mashup.OleDb.1;Data Source=$Workbook$;Location=&quot;Table001 (Page 1)&quot;;Extended Properties=&quot;&quot;" command="SELECT * FROM [Table001 (Page 1)]"/>
  </connection>
</connections>
</file>

<file path=xl/sharedStrings.xml><?xml version="1.0" encoding="utf-8"?>
<sst xmlns="http://schemas.openxmlformats.org/spreadsheetml/2006/main" count="558" uniqueCount="105">
  <si>
    <t>Place</t>
  </si>
  <si>
    <t>Bib #</t>
  </si>
  <si>
    <t>Name</t>
  </si>
  <si>
    <t>Gun Start</t>
  </si>
  <si>
    <t>Finish</t>
  </si>
  <si>
    <t>Gun Elapsed</t>
  </si>
  <si>
    <t>Age</t>
  </si>
  <si>
    <t>Gender</t>
  </si>
  <si>
    <t>Division</t>
  </si>
  <si>
    <t>Nathan Powell</t>
  </si>
  <si>
    <t>17:23.96</t>
  </si>
  <si>
    <t>M</t>
  </si>
  <si>
    <t>5k</t>
  </si>
  <si>
    <t>Timothy Misungwi</t>
  </si>
  <si>
    <t>18:09.65</t>
  </si>
  <si>
    <t>Aaron Leffler</t>
  </si>
  <si>
    <t>20:23.92</t>
  </si>
  <si>
    <t>Jeshua Sorensen</t>
  </si>
  <si>
    <t>20:43.38</t>
  </si>
  <si>
    <t>Ron DuPreez</t>
  </si>
  <si>
    <t>20:59.85</t>
  </si>
  <si>
    <t>Panankosi Mbunjwa</t>
  </si>
  <si>
    <t>22:06.13</t>
  </si>
  <si>
    <t>Ryan Reinhardt</t>
  </si>
  <si>
    <t>22:14.67</t>
  </si>
  <si>
    <t>Nathan Dale</t>
  </si>
  <si>
    <t>22:27.22</t>
  </si>
  <si>
    <t>Micah Dale</t>
  </si>
  <si>
    <t>22:47.65</t>
  </si>
  <si>
    <t>Eric Inae</t>
  </si>
  <si>
    <t>22:57.43</t>
  </si>
  <si>
    <t>Erick Baez</t>
  </si>
  <si>
    <t>22:57.61</t>
  </si>
  <si>
    <t>Matija Kovacevic</t>
  </si>
  <si>
    <t>23:17.13</t>
  </si>
  <si>
    <t>Ciaran Smyth</t>
  </si>
  <si>
    <t>23:55.67</t>
  </si>
  <si>
    <t>Seth McKelvey</t>
  </si>
  <si>
    <t>24:07.74</t>
  </si>
  <si>
    <t>Stanley Myrtil</t>
  </si>
  <si>
    <t>24:20.60</t>
  </si>
  <si>
    <t>Hyun Kwon</t>
  </si>
  <si>
    <t>24:37.85</t>
  </si>
  <si>
    <t>F</t>
  </si>
  <si>
    <t>Julianne Paris</t>
  </si>
  <si>
    <t>24:45.81</t>
  </si>
  <si>
    <t>Daniel Biaggi</t>
  </si>
  <si>
    <t>24:45.99</t>
  </si>
  <si>
    <t>Gerardo Romo</t>
  </si>
  <si>
    <t>25:32.60</t>
  </si>
  <si>
    <t>Brennan Katsuren</t>
  </si>
  <si>
    <t>26:02.11</t>
  </si>
  <si>
    <t>Noah Myers</t>
  </si>
  <si>
    <t>26:07.26</t>
  </si>
  <si>
    <t>Lauralea Leffler</t>
  </si>
  <si>
    <t>27:05.69</t>
  </si>
  <si>
    <t>Anthony Bosman</t>
  </si>
  <si>
    <t>27:05.80</t>
  </si>
  <si>
    <t>Glenn Roper</t>
  </si>
  <si>
    <t>27:35.62</t>
  </si>
  <si>
    <t>David Penny</t>
  </si>
  <si>
    <t>27:45.59</t>
  </si>
  <si>
    <t>Mathias Carnero</t>
  </si>
  <si>
    <t>27:45.76</t>
  </si>
  <si>
    <t>Raquel Illingworth</t>
  </si>
  <si>
    <t>27:56.08</t>
  </si>
  <si>
    <t>Amanda Kharkovyy</t>
  </si>
  <si>
    <t>28:03.57</t>
  </si>
  <si>
    <t>Evan Keyes</t>
  </si>
  <si>
    <t>28:25.72</t>
  </si>
  <si>
    <t>Daniela Powell</t>
  </si>
  <si>
    <t>29:00.57</t>
  </si>
  <si>
    <t>Lucas Bueno</t>
  </si>
  <si>
    <t>29:41.29</t>
  </si>
  <si>
    <t>Leonardo Saavedra</t>
  </si>
  <si>
    <t>29:59.02</t>
  </si>
  <si>
    <t>Gabriela Ratteray</t>
  </si>
  <si>
    <t>29:59.66</t>
  </si>
  <si>
    <t>Simone Jones</t>
  </si>
  <si>
    <t>30:11.47</t>
  </si>
  <si>
    <t>Emily Lucas</t>
  </si>
  <si>
    <t>30:24.11</t>
  </si>
  <si>
    <t>Alina Sorensen</t>
  </si>
  <si>
    <t>30:24.49</t>
  </si>
  <si>
    <t>Katy Bayer</t>
  </si>
  <si>
    <t>30:29.78</t>
  </si>
  <si>
    <t>Debbie Jeroncic</t>
  </si>
  <si>
    <t>30:51.90</t>
  </si>
  <si>
    <t>RaeAnne Prentice</t>
  </si>
  <si>
    <t>31:06.65</t>
  </si>
  <si>
    <t>Paul Smith</t>
  </si>
  <si>
    <t>31:54.92</t>
  </si>
  <si>
    <t>Arianna Pellegrini</t>
  </si>
  <si>
    <t>33:24.46</t>
  </si>
  <si>
    <t>Marina Kovacevic</t>
  </si>
  <si>
    <t>34:04.17</t>
  </si>
  <si>
    <t>James Mulanaczyk</t>
  </si>
  <si>
    <t>37:16.90</t>
  </si>
  <si>
    <t>Becky Mularczyk</t>
  </si>
  <si>
    <t>37:17.23</t>
  </si>
  <si>
    <t>Renette Portecop-Prentice</t>
  </si>
  <si>
    <t>42:49.97</t>
  </si>
  <si>
    <t>Katiya Penny</t>
  </si>
  <si>
    <t>44:10.44</t>
  </si>
  <si>
    <t>5K Age Group Results for Male 14-17 based on Gun Elapsed time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</si>
</sst>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hh:mm:ss.00"/>
    <numFmt numFmtId="165" formatCode="\Te\x\t"/>
  </numFmts>
  <fonts count="3" x14ac:knownFonts="1">
    <font>
      <sz val="11"/>
      <color theme="1"/>
      <name val="Aptos Narrow"/>
      <family val="2"/>
      <scheme val="minor"/>
    </font>
    <font>
      <sz val="9"/>
      <color indexed="8"/>
      <name val="Tahoma"/>
      <family val="2"/>
    </font>
    <font>
      <sz val="9"/>
      <color theme="1"/>
      <name val="Tahom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164" fontId="0" fillId="0" borderId="0" xfId="0" applyNumberFormat="1"/>
    <xf numFmtId="0" fontId="0" fillId="0" borderId="0" xfId="0" applyAlignment="1">
      <alignment horizontal="right"/>
    </xf>
    <xf numFmtId="165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2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9A8B9-8C17-4245-9B19-509960ADFC07}">
  <dimension ref="A1:I47"/>
  <sheetViews>
    <sheetView tabSelected="1" workbookViewId="0">
      <selection activeCell="D36" sqref="D36"/>
    </sheetView>
  </sheetViews>
  <sheetFormatPr defaultRowHeight="14.4" x14ac:dyDescent="0.3"/>
  <cols>
    <col min="1" max="9" width="17.109375" customWidth="1"/>
  </cols>
  <sheetData>
    <row r="1" spans="1:9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3">
      <c r="A2">
        <v>1</v>
      </c>
      <c r="B2">
        <v>315</v>
      </c>
      <c r="C2" t="s">
        <v>9</v>
      </c>
      <c r="D2" s="1">
        <v>0.38436944444444443</v>
      </c>
      <c r="E2" s="1">
        <v>0.39645243055555557</v>
      </c>
      <c r="F2" s="2" t="s">
        <v>10</v>
      </c>
      <c r="G2">
        <v>30</v>
      </c>
      <c r="H2" t="s">
        <v>11</v>
      </c>
      <c r="I2" t="s">
        <v>12</v>
      </c>
    </row>
    <row r="3" spans="1:9" x14ac:dyDescent="0.3">
      <c r="A3">
        <v>2</v>
      </c>
      <c r="B3">
        <v>324</v>
      </c>
      <c r="C3" t="s">
        <v>13</v>
      </c>
      <c r="D3" s="1">
        <v>0.38436944444444443</v>
      </c>
      <c r="E3" s="1">
        <v>0.39698125000000001</v>
      </c>
      <c r="F3" s="2" t="s">
        <v>14</v>
      </c>
      <c r="G3">
        <v>21</v>
      </c>
      <c r="H3" t="s">
        <v>11</v>
      </c>
      <c r="I3" t="s">
        <v>12</v>
      </c>
    </row>
    <row r="4" spans="1:9" x14ac:dyDescent="0.3">
      <c r="A4">
        <v>3</v>
      </c>
      <c r="B4">
        <v>304</v>
      </c>
      <c r="C4" t="s">
        <v>15</v>
      </c>
      <c r="D4" s="1">
        <v>0.38436944444444443</v>
      </c>
      <c r="E4" s="1">
        <v>0.39853530092592593</v>
      </c>
      <c r="F4" s="2" t="s">
        <v>16</v>
      </c>
      <c r="G4">
        <v>23</v>
      </c>
      <c r="H4" t="s">
        <v>11</v>
      </c>
      <c r="I4" t="s">
        <v>12</v>
      </c>
    </row>
    <row r="5" spans="1:9" x14ac:dyDescent="0.3">
      <c r="A5">
        <v>4</v>
      </c>
      <c r="B5">
        <v>345</v>
      </c>
      <c r="C5" t="s">
        <v>17</v>
      </c>
      <c r="D5" s="1">
        <v>0.38436944444444443</v>
      </c>
      <c r="E5" s="1">
        <v>0.39876053240740739</v>
      </c>
      <c r="F5" s="2" t="s">
        <v>18</v>
      </c>
      <c r="G5">
        <v>18</v>
      </c>
      <c r="H5" t="s">
        <v>11</v>
      </c>
      <c r="I5" t="s">
        <v>12</v>
      </c>
    </row>
    <row r="6" spans="1:9" x14ac:dyDescent="0.3">
      <c r="A6">
        <v>5</v>
      </c>
      <c r="B6">
        <v>341</v>
      </c>
      <c r="C6" t="s">
        <v>19</v>
      </c>
      <c r="D6" s="1">
        <v>0.38436944444444443</v>
      </c>
      <c r="E6" s="1">
        <v>0.39895104166666667</v>
      </c>
      <c r="F6" s="2" t="s">
        <v>20</v>
      </c>
      <c r="G6">
        <v>74</v>
      </c>
      <c r="H6" t="s">
        <v>11</v>
      </c>
      <c r="I6" t="s">
        <v>12</v>
      </c>
    </row>
    <row r="7" spans="1:9" x14ac:dyDescent="0.3">
      <c r="A7">
        <v>6</v>
      </c>
      <c r="B7">
        <v>310</v>
      </c>
      <c r="C7" t="s">
        <v>21</v>
      </c>
      <c r="D7" s="1">
        <v>0.38436944444444443</v>
      </c>
      <c r="E7" s="1">
        <v>0.39971828703703705</v>
      </c>
      <c r="F7" s="2" t="s">
        <v>22</v>
      </c>
      <c r="G7">
        <v>53</v>
      </c>
      <c r="H7" t="s">
        <v>11</v>
      </c>
      <c r="I7" t="s">
        <v>12</v>
      </c>
    </row>
    <row r="8" spans="1:9" x14ac:dyDescent="0.3">
      <c r="A8">
        <v>7</v>
      </c>
      <c r="B8">
        <v>335</v>
      </c>
      <c r="C8" t="s">
        <v>23</v>
      </c>
      <c r="D8" s="1">
        <v>0.38436944444444443</v>
      </c>
      <c r="E8" s="1">
        <v>0.39981712962962962</v>
      </c>
      <c r="F8" s="2" t="s">
        <v>24</v>
      </c>
      <c r="G8">
        <v>19</v>
      </c>
      <c r="H8" t="s">
        <v>11</v>
      </c>
      <c r="I8" t="s">
        <v>12</v>
      </c>
    </row>
    <row r="9" spans="1:9" x14ac:dyDescent="0.3">
      <c r="A9">
        <v>8</v>
      </c>
      <c r="B9">
        <v>348</v>
      </c>
      <c r="C9" t="s">
        <v>25</v>
      </c>
      <c r="D9" s="1">
        <v>0.38436944444444443</v>
      </c>
      <c r="E9" s="1">
        <v>0.39996226851851852</v>
      </c>
      <c r="F9" s="2" t="s">
        <v>26</v>
      </c>
      <c r="G9">
        <v>23</v>
      </c>
      <c r="H9" t="s">
        <v>11</v>
      </c>
      <c r="I9" t="s">
        <v>12</v>
      </c>
    </row>
    <row r="10" spans="1:9" x14ac:dyDescent="0.3">
      <c r="A10">
        <v>9</v>
      </c>
      <c r="B10">
        <v>349</v>
      </c>
      <c r="C10" t="s">
        <v>27</v>
      </c>
      <c r="D10" s="1">
        <v>0.38436944444444443</v>
      </c>
      <c r="E10" s="1">
        <v>0.40019884259259259</v>
      </c>
      <c r="F10" s="2" t="s">
        <v>28</v>
      </c>
      <c r="G10">
        <v>20</v>
      </c>
      <c r="H10" t="s">
        <v>11</v>
      </c>
      <c r="I10" t="s">
        <v>12</v>
      </c>
    </row>
    <row r="11" spans="1:9" x14ac:dyDescent="0.3">
      <c r="A11">
        <v>10</v>
      </c>
      <c r="B11">
        <v>337</v>
      </c>
      <c r="C11" t="s">
        <v>29</v>
      </c>
      <c r="D11" s="1">
        <v>0.38436944444444443</v>
      </c>
      <c r="E11" s="1">
        <v>0.40031203703703705</v>
      </c>
      <c r="F11" s="2" t="s">
        <v>30</v>
      </c>
      <c r="G11">
        <v>26</v>
      </c>
      <c r="H11" t="s">
        <v>11</v>
      </c>
      <c r="I11" t="s">
        <v>12</v>
      </c>
    </row>
    <row r="12" spans="1:9" x14ac:dyDescent="0.3">
      <c r="A12">
        <v>11</v>
      </c>
      <c r="B12">
        <v>344</v>
      </c>
      <c r="C12" t="s">
        <v>31</v>
      </c>
      <c r="D12" s="1">
        <v>0.38436944444444443</v>
      </c>
      <c r="E12" s="1">
        <v>0.40031400462962963</v>
      </c>
      <c r="F12" s="2" t="s">
        <v>32</v>
      </c>
      <c r="G12">
        <v>26</v>
      </c>
      <c r="H12" t="s">
        <v>11</v>
      </c>
      <c r="I12" t="s">
        <v>12</v>
      </c>
    </row>
    <row r="13" spans="1:9" x14ac:dyDescent="0.3">
      <c r="A13">
        <v>12</v>
      </c>
      <c r="B13">
        <v>309</v>
      </c>
      <c r="C13" t="s">
        <v>33</v>
      </c>
      <c r="D13" s="1">
        <v>0.38436944444444443</v>
      </c>
      <c r="E13" s="1">
        <v>0.4005400462962963</v>
      </c>
      <c r="F13" s="2" t="s">
        <v>34</v>
      </c>
      <c r="G13">
        <v>39</v>
      </c>
      <c r="H13" t="s">
        <v>11</v>
      </c>
      <c r="I13" t="s">
        <v>12</v>
      </c>
    </row>
    <row r="14" spans="1:9" x14ac:dyDescent="0.3">
      <c r="A14">
        <v>13</v>
      </c>
      <c r="B14">
        <v>346</v>
      </c>
      <c r="C14" t="s">
        <v>35</v>
      </c>
      <c r="D14" s="1">
        <v>0.38436944444444443</v>
      </c>
      <c r="E14" s="1">
        <v>0.4009861111111111</v>
      </c>
      <c r="F14" s="2" t="s">
        <v>36</v>
      </c>
      <c r="G14">
        <v>17</v>
      </c>
      <c r="H14" t="s">
        <v>11</v>
      </c>
      <c r="I14" t="s">
        <v>12</v>
      </c>
    </row>
    <row r="15" spans="1:9" x14ac:dyDescent="0.3">
      <c r="A15">
        <v>14</v>
      </c>
      <c r="B15">
        <v>330</v>
      </c>
      <c r="C15" t="s">
        <v>37</v>
      </c>
      <c r="D15" s="1">
        <v>0.38436944444444443</v>
      </c>
      <c r="E15" s="1">
        <v>0.40112581018518517</v>
      </c>
      <c r="F15" s="2" t="s">
        <v>38</v>
      </c>
      <c r="G15">
        <v>22</v>
      </c>
      <c r="H15" t="s">
        <v>11</v>
      </c>
      <c r="I15" t="s">
        <v>12</v>
      </c>
    </row>
    <row r="16" spans="1:9" x14ac:dyDescent="0.3">
      <c r="A16">
        <v>15</v>
      </c>
      <c r="B16">
        <v>326</v>
      </c>
      <c r="C16" t="s">
        <v>39</v>
      </c>
      <c r="D16" s="1">
        <v>0.38436944444444443</v>
      </c>
      <c r="E16" s="1">
        <v>0.4012746527777778</v>
      </c>
      <c r="F16" s="2" t="s">
        <v>40</v>
      </c>
      <c r="G16">
        <v>28</v>
      </c>
      <c r="H16" t="s">
        <v>11</v>
      </c>
      <c r="I16" t="s">
        <v>12</v>
      </c>
    </row>
    <row r="17" spans="1:9" x14ac:dyDescent="0.3">
      <c r="A17">
        <v>16</v>
      </c>
      <c r="B17">
        <v>306</v>
      </c>
      <c r="C17" t="s">
        <v>41</v>
      </c>
      <c r="D17" s="1">
        <v>0.38436944444444443</v>
      </c>
      <c r="E17" s="1">
        <v>0.40147418981481481</v>
      </c>
      <c r="F17" s="2" t="s">
        <v>42</v>
      </c>
      <c r="G17">
        <v>53</v>
      </c>
      <c r="H17" t="s">
        <v>43</v>
      </c>
      <c r="I17" t="s">
        <v>12</v>
      </c>
    </row>
    <row r="18" spans="1:9" x14ac:dyDescent="0.3">
      <c r="A18">
        <v>17</v>
      </c>
      <c r="B18">
        <v>343</v>
      </c>
      <c r="C18" t="s">
        <v>44</v>
      </c>
      <c r="D18" s="1">
        <v>0.38436944444444443</v>
      </c>
      <c r="E18" s="1">
        <v>0.4015664351851852</v>
      </c>
      <c r="F18" s="2" t="s">
        <v>45</v>
      </c>
      <c r="G18">
        <v>18</v>
      </c>
      <c r="H18" t="s">
        <v>43</v>
      </c>
      <c r="I18" t="s">
        <v>12</v>
      </c>
    </row>
    <row r="19" spans="1:9" x14ac:dyDescent="0.3">
      <c r="A19">
        <v>18</v>
      </c>
      <c r="B19">
        <v>333</v>
      </c>
      <c r="C19" t="s">
        <v>46</v>
      </c>
      <c r="D19" s="1">
        <v>0.38436944444444443</v>
      </c>
      <c r="E19" s="1">
        <v>0.40156840277777778</v>
      </c>
      <c r="F19" s="2" t="s">
        <v>47</v>
      </c>
      <c r="G19">
        <v>48</v>
      </c>
      <c r="H19" t="s">
        <v>11</v>
      </c>
      <c r="I19" t="s">
        <v>12</v>
      </c>
    </row>
    <row r="20" spans="1:9" x14ac:dyDescent="0.3">
      <c r="A20">
        <v>19</v>
      </c>
      <c r="B20">
        <v>322</v>
      </c>
      <c r="C20" t="s">
        <v>48</v>
      </c>
      <c r="D20" s="1">
        <v>0.38436944444444443</v>
      </c>
      <c r="E20" s="1">
        <v>0.40210798611111109</v>
      </c>
      <c r="F20" s="2" t="s">
        <v>49</v>
      </c>
      <c r="G20">
        <v>46</v>
      </c>
      <c r="H20" t="s">
        <v>11</v>
      </c>
      <c r="I20" t="s">
        <v>12</v>
      </c>
    </row>
    <row r="21" spans="1:9" x14ac:dyDescent="0.3">
      <c r="A21">
        <v>20</v>
      </c>
      <c r="B21">
        <v>327</v>
      </c>
      <c r="C21" t="s">
        <v>50</v>
      </c>
      <c r="D21" s="1">
        <v>0.38436944444444443</v>
      </c>
      <c r="E21" s="1">
        <v>0.40244953703703706</v>
      </c>
      <c r="F21" s="2" t="s">
        <v>51</v>
      </c>
      <c r="G21">
        <v>25</v>
      </c>
      <c r="H21" t="s">
        <v>11</v>
      </c>
      <c r="I21" t="s">
        <v>12</v>
      </c>
    </row>
    <row r="22" spans="1:9" x14ac:dyDescent="0.3">
      <c r="A22">
        <v>21</v>
      </c>
      <c r="B22">
        <v>350</v>
      </c>
      <c r="C22" t="s">
        <v>52</v>
      </c>
      <c r="D22" s="1">
        <v>0.38436944444444443</v>
      </c>
      <c r="E22" s="1">
        <v>0.40250914351851852</v>
      </c>
      <c r="F22" s="2" t="s">
        <v>53</v>
      </c>
      <c r="G22">
        <v>18</v>
      </c>
      <c r="H22" t="s">
        <v>11</v>
      </c>
      <c r="I22" t="s">
        <v>12</v>
      </c>
    </row>
    <row r="23" spans="1:9" x14ac:dyDescent="0.3">
      <c r="A23">
        <v>22</v>
      </c>
      <c r="B23">
        <v>303</v>
      </c>
      <c r="C23" t="s">
        <v>54</v>
      </c>
      <c r="D23" s="1">
        <v>0.38436944444444443</v>
      </c>
      <c r="E23" s="1">
        <v>0.40318530092592592</v>
      </c>
      <c r="F23" s="2" t="s">
        <v>55</v>
      </c>
      <c r="G23">
        <v>34</v>
      </c>
      <c r="H23" t="s">
        <v>43</v>
      </c>
      <c r="I23" t="s">
        <v>12</v>
      </c>
    </row>
    <row r="24" spans="1:9" x14ac:dyDescent="0.3">
      <c r="A24">
        <v>23</v>
      </c>
      <c r="B24">
        <v>302</v>
      </c>
      <c r="C24" t="s">
        <v>56</v>
      </c>
      <c r="D24" s="1">
        <v>0.38436944444444443</v>
      </c>
      <c r="E24" s="1">
        <v>0.4031865740740741</v>
      </c>
      <c r="F24" s="2" t="s">
        <v>57</v>
      </c>
      <c r="G24">
        <v>36</v>
      </c>
      <c r="H24" t="s">
        <v>11</v>
      </c>
      <c r="I24" t="s">
        <v>12</v>
      </c>
    </row>
    <row r="25" spans="1:9" x14ac:dyDescent="0.3">
      <c r="A25">
        <v>24</v>
      </c>
      <c r="B25">
        <v>319</v>
      </c>
      <c r="C25" t="s">
        <v>58</v>
      </c>
      <c r="D25" s="1">
        <v>0.38436944444444443</v>
      </c>
      <c r="E25" s="1">
        <v>0.40353182870370369</v>
      </c>
      <c r="F25" s="2" t="s">
        <v>59</v>
      </c>
      <c r="G25">
        <v>44</v>
      </c>
      <c r="H25" t="s">
        <v>11</v>
      </c>
      <c r="I25" t="s">
        <v>12</v>
      </c>
    </row>
    <row r="26" spans="1:9" x14ac:dyDescent="0.3">
      <c r="A26">
        <v>25</v>
      </c>
      <c r="B26">
        <v>320</v>
      </c>
      <c r="C26" t="s">
        <v>60</v>
      </c>
      <c r="D26" s="1">
        <v>0.38436944444444443</v>
      </c>
      <c r="E26" s="1">
        <v>0.4036471064814815</v>
      </c>
      <c r="F26" s="2" t="s">
        <v>61</v>
      </c>
      <c r="G26">
        <v>33</v>
      </c>
      <c r="H26" t="s">
        <v>11</v>
      </c>
      <c r="I26" t="s">
        <v>12</v>
      </c>
    </row>
    <row r="27" spans="1:9" x14ac:dyDescent="0.3">
      <c r="A27">
        <v>26</v>
      </c>
      <c r="B27">
        <v>323</v>
      </c>
      <c r="C27" t="s">
        <v>62</v>
      </c>
      <c r="D27" s="1">
        <v>0.38436944444444443</v>
      </c>
      <c r="E27" s="1">
        <v>0.40364907407407408</v>
      </c>
      <c r="F27" s="2" t="s">
        <v>63</v>
      </c>
      <c r="G27">
        <v>36</v>
      </c>
      <c r="H27" t="s">
        <v>11</v>
      </c>
      <c r="I27" t="s">
        <v>12</v>
      </c>
    </row>
    <row r="28" spans="1:9" x14ac:dyDescent="0.3">
      <c r="A28">
        <v>27</v>
      </c>
      <c r="B28">
        <v>325</v>
      </c>
      <c r="C28" t="s">
        <v>64</v>
      </c>
      <c r="D28" s="1">
        <v>0.38436944444444443</v>
      </c>
      <c r="E28" s="1">
        <v>0.40376863425925924</v>
      </c>
      <c r="F28" s="2" t="s">
        <v>65</v>
      </c>
      <c r="G28">
        <v>47</v>
      </c>
      <c r="H28" t="s">
        <v>43</v>
      </c>
      <c r="I28" t="s">
        <v>12</v>
      </c>
    </row>
    <row r="29" spans="1:9" x14ac:dyDescent="0.3">
      <c r="A29">
        <v>28</v>
      </c>
      <c r="B29">
        <v>307</v>
      </c>
      <c r="C29" t="s">
        <v>66</v>
      </c>
      <c r="D29" s="1">
        <v>0.38436944444444443</v>
      </c>
      <c r="E29" s="1">
        <v>0.40385520833333333</v>
      </c>
      <c r="F29" s="2" t="s">
        <v>67</v>
      </c>
      <c r="G29">
        <v>40</v>
      </c>
      <c r="H29" t="s">
        <v>43</v>
      </c>
      <c r="I29" t="s">
        <v>12</v>
      </c>
    </row>
    <row r="30" spans="1:9" x14ac:dyDescent="0.3">
      <c r="A30">
        <v>29</v>
      </c>
      <c r="B30">
        <v>336</v>
      </c>
      <c r="C30" t="s">
        <v>68</v>
      </c>
      <c r="D30" s="1">
        <v>0.38436944444444443</v>
      </c>
      <c r="E30" s="1">
        <v>0.40411157407407405</v>
      </c>
      <c r="F30" s="2" t="s">
        <v>69</v>
      </c>
      <c r="G30">
        <v>22</v>
      </c>
      <c r="H30" t="s">
        <v>11</v>
      </c>
      <c r="I30" t="s">
        <v>12</v>
      </c>
    </row>
    <row r="31" spans="1:9" x14ac:dyDescent="0.3">
      <c r="A31">
        <v>30</v>
      </c>
      <c r="B31">
        <v>316</v>
      </c>
      <c r="C31" t="s">
        <v>70</v>
      </c>
      <c r="D31" s="1">
        <v>0.38436944444444443</v>
      </c>
      <c r="E31" s="1">
        <v>0.40451493055555554</v>
      </c>
      <c r="F31" s="2" t="s">
        <v>71</v>
      </c>
      <c r="G31">
        <v>31</v>
      </c>
      <c r="H31" t="s">
        <v>43</v>
      </c>
      <c r="I31" t="s">
        <v>12</v>
      </c>
    </row>
    <row r="32" spans="1:9" x14ac:dyDescent="0.3">
      <c r="A32">
        <v>31</v>
      </c>
      <c r="B32">
        <v>328</v>
      </c>
      <c r="C32" t="s">
        <v>72</v>
      </c>
      <c r="D32" s="1">
        <v>0.38436944444444443</v>
      </c>
      <c r="E32" s="1">
        <v>0.40498634259259259</v>
      </c>
      <c r="F32" s="2" t="s">
        <v>73</v>
      </c>
      <c r="G32">
        <v>26</v>
      </c>
      <c r="H32" t="s">
        <v>11</v>
      </c>
      <c r="I32" t="s">
        <v>12</v>
      </c>
    </row>
    <row r="33" spans="1:9" x14ac:dyDescent="0.3">
      <c r="A33">
        <v>32</v>
      </c>
      <c r="B33">
        <v>318</v>
      </c>
      <c r="C33" t="s">
        <v>74</v>
      </c>
      <c r="D33" s="1">
        <v>0.38436944444444443</v>
      </c>
      <c r="E33" s="1">
        <v>0.4051915509259259</v>
      </c>
      <c r="F33" s="2" t="s">
        <v>75</v>
      </c>
      <c r="G33">
        <v>26</v>
      </c>
      <c r="H33" t="s">
        <v>11</v>
      </c>
      <c r="I33" t="s">
        <v>12</v>
      </c>
    </row>
    <row r="34" spans="1:9" x14ac:dyDescent="0.3">
      <c r="A34">
        <v>33</v>
      </c>
      <c r="B34">
        <v>317</v>
      </c>
      <c r="C34" t="s">
        <v>76</v>
      </c>
      <c r="D34" s="1">
        <v>0.38436944444444443</v>
      </c>
      <c r="E34" s="1">
        <v>0.40519895833333336</v>
      </c>
      <c r="F34" s="2" t="s">
        <v>77</v>
      </c>
      <c r="G34">
        <v>21</v>
      </c>
      <c r="H34" t="s">
        <v>43</v>
      </c>
      <c r="I34" t="s">
        <v>12</v>
      </c>
    </row>
    <row r="35" spans="1:9" x14ac:dyDescent="0.3">
      <c r="A35">
        <v>34</v>
      </c>
      <c r="B35">
        <v>301</v>
      </c>
      <c r="C35" t="s">
        <v>78</v>
      </c>
      <c r="D35" s="1">
        <v>0.38436944444444443</v>
      </c>
      <c r="E35" s="1">
        <v>0.40533564814814815</v>
      </c>
      <c r="F35" s="2" t="s">
        <v>79</v>
      </c>
      <c r="G35">
        <v>23</v>
      </c>
      <c r="H35" t="s">
        <v>43</v>
      </c>
      <c r="I35" t="s">
        <v>12</v>
      </c>
    </row>
    <row r="36" spans="1:9" x14ac:dyDescent="0.3">
      <c r="A36">
        <v>35</v>
      </c>
      <c r="B36">
        <v>339</v>
      </c>
      <c r="C36" t="s">
        <v>80</v>
      </c>
      <c r="D36" s="1">
        <v>0.38436944444444443</v>
      </c>
      <c r="E36" s="1">
        <v>0.40548194444444446</v>
      </c>
      <c r="F36" s="2" t="s">
        <v>81</v>
      </c>
      <c r="G36">
        <v>19</v>
      </c>
      <c r="H36" t="s">
        <v>43</v>
      </c>
      <c r="I36" t="s">
        <v>12</v>
      </c>
    </row>
    <row r="37" spans="1:9" x14ac:dyDescent="0.3">
      <c r="A37">
        <v>36</v>
      </c>
      <c r="B37">
        <v>338</v>
      </c>
      <c r="C37" t="s">
        <v>82</v>
      </c>
      <c r="D37" s="1">
        <v>0.38436944444444443</v>
      </c>
      <c r="E37" s="1">
        <v>0.40548622685185187</v>
      </c>
      <c r="F37" s="2" t="s">
        <v>83</v>
      </c>
      <c r="G37">
        <v>21</v>
      </c>
      <c r="H37" t="s">
        <v>43</v>
      </c>
      <c r="I37" t="s">
        <v>12</v>
      </c>
    </row>
    <row r="38" spans="1:9" x14ac:dyDescent="0.3">
      <c r="A38">
        <v>37</v>
      </c>
      <c r="B38">
        <v>340</v>
      </c>
      <c r="C38" t="s">
        <v>84</v>
      </c>
      <c r="D38" s="1">
        <v>0.38436944444444443</v>
      </c>
      <c r="E38" s="1">
        <v>0.40554756944444442</v>
      </c>
      <c r="F38" s="2" t="s">
        <v>85</v>
      </c>
      <c r="G38">
        <v>19</v>
      </c>
      <c r="H38" t="s">
        <v>43</v>
      </c>
      <c r="I38" t="s">
        <v>12</v>
      </c>
    </row>
    <row r="39" spans="1:9" x14ac:dyDescent="0.3">
      <c r="A39">
        <v>38</v>
      </c>
      <c r="B39">
        <v>329</v>
      </c>
      <c r="C39" t="s">
        <v>86</v>
      </c>
      <c r="D39" s="1">
        <v>0.38436944444444443</v>
      </c>
      <c r="E39" s="1">
        <v>0.40580358796296295</v>
      </c>
      <c r="F39" s="2" t="s">
        <v>87</v>
      </c>
      <c r="G39">
        <v>57</v>
      </c>
      <c r="H39" t="s">
        <v>43</v>
      </c>
      <c r="I39" t="s">
        <v>12</v>
      </c>
    </row>
    <row r="40" spans="1:9" x14ac:dyDescent="0.3">
      <c r="A40">
        <v>39</v>
      </c>
      <c r="B40">
        <v>312</v>
      </c>
      <c r="C40" t="s">
        <v>88</v>
      </c>
      <c r="D40" s="1">
        <v>0.38436944444444443</v>
      </c>
      <c r="E40" s="1">
        <v>0.40597430555555558</v>
      </c>
      <c r="F40" s="2" t="s">
        <v>89</v>
      </c>
      <c r="G40">
        <v>20</v>
      </c>
      <c r="H40" t="s">
        <v>43</v>
      </c>
      <c r="I40" t="s">
        <v>12</v>
      </c>
    </row>
    <row r="41" spans="1:9" x14ac:dyDescent="0.3">
      <c r="A41">
        <v>40</v>
      </c>
      <c r="B41">
        <v>347</v>
      </c>
      <c r="C41" t="s">
        <v>90</v>
      </c>
      <c r="D41" s="1">
        <v>0.38436944444444443</v>
      </c>
      <c r="E41" s="1">
        <v>0.40653298611111111</v>
      </c>
      <c r="F41" s="2" t="s">
        <v>91</v>
      </c>
      <c r="G41">
        <v>56</v>
      </c>
      <c r="H41" t="s">
        <v>11</v>
      </c>
      <c r="I41" t="s">
        <v>12</v>
      </c>
    </row>
    <row r="42" spans="1:9" x14ac:dyDescent="0.3">
      <c r="A42">
        <v>41</v>
      </c>
      <c r="B42">
        <v>342</v>
      </c>
      <c r="C42" t="s">
        <v>92</v>
      </c>
      <c r="D42" s="1">
        <v>0.38436944444444443</v>
      </c>
      <c r="E42" s="1">
        <v>0.40756932870370371</v>
      </c>
      <c r="F42" s="2" t="s">
        <v>93</v>
      </c>
      <c r="G42">
        <v>23</v>
      </c>
      <c r="H42" t="s">
        <v>43</v>
      </c>
      <c r="I42" t="s">
        <v>12</v>
      </c>
    </row>
    <row r="43" spans="1:9" x14ac:dyDescent="0.3">
      <c r="A43">
        <v>42</v>
      </c>
      <c r="B43">
        <v>308</v>
      </c>
      <c r="C43" t="s">
        <v>94</v>
      </c>
      <c r="D43" s="1">
        <v>0.38436944444444443</v>
      </c>
      <c r="E43" s="1">
        <v>0.40802893518518518</v>
      </c>
      <c r="F43" s="2" t="s">
        <v>95</v>
      </c>
      <c r="G43">
        <v>39</v>
      </c>
      <c r="H43" t="s">
        <v>43</v>
      </c>
      <c r="I43" t="s">
        <v>12</v>
      </c>
    </row>
    <row r="44" spans="1:9" x14ac:dyDescent="0.3">
      <c r="A44">
        <v>43</v>
      </c>
      <c r="B44">
        <v>331</v>
      </c>
      <c r="C44" t="s">
        <v>96</v>
      </c>
      <c r="D44" s="1">
        <v>0.38436944444444443</v>
      </c>
      <c r="E44" s="1">
        <v>0.41025960648148146</v>
      </c>
      <c r="F44" s="2" t="s">
        <v>97</v>
      </c>
      <c r="G44">
        <v>55</v>
      </c>
      <c r="H44" t="s">
        <v>11</v>
      </c>
      <c r="I44" t="s">
        <v>12</v>
      </c>
    </row>
    <row r="45" spans="1:9" x14ac:dyDescent="0.3">
      <c r="A45">
        <v>44</v>
      </c>
      <c r="B45">
        <v>332</v>
      </c>
      <c r="C45" t="s">
        <v>98</v>
      </c>
      <c r="D45" s="1">
        <v>0.38436944444444443</v>
      </c>
      <c r="E45" s="1">
        <v>0.41026342592592591</v>
      </c>
      <c r="F45" s="2" t="s">
        <v>99</v>
      </c>
      <c r="G45">
        <v>54</v>
      </c>
      <c r="H45" t="s">
        <v>43</v>
      </c>
      <c r="I45" t="s">
        <v>12</v>
      </c>
    </row>
    <row r="46" spans="1:9" x14ac:dyDescent="0.3">
      <c r="A46">
        <v>45</v>
      </c>
      <c r="B46">
        <v>311</v>
      </c>
      <c r="C46" t="s">
        <v>100</v>
      </c>
      <c r="D46" s="1">
        <v>0.38436944444444443</v>
      </c>
      <c r="E46" s="1">
        <v>0.41411446759259257</v>
      </c>
      <c r="F46" s="2" t="s">
        <v>101</v>
      </c>
      <c r="G46">
        <v>48</v>
      </c>
      <c r="H46" t="s">
        <v>43</v>
      </c>
      <c r="I46" t="s">
        <v>12</v>
      </c>
    </row>
    <row r="47" spans="1:9" x14ac:dyDescent="0.3">
      <c r="A47">
        <v>46</v>
      </c>
      <c r="B47">
        <v>321</v>
      </c>
      <c r="C47" t="s">
        <v>102</v>
      </c>
      <c r="D47" s="1">
        <v>0.38436944444444443</v>
      </c>
      <c r="E47" s="1">
        <v>0.41504583333333334</v>
      </c>
      <c r="F47" s="2" t="s">
        <v>103</v>
      </c>
      <c r="G47">
        <v>37</v>
      </c>
      <c r="H47" t="s">
        <v>43</v>
      </c>
      <c r="I47" t="s">
        <v>12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3CCABA-F055-4779-BCB1-51332326A3B0}">
  <dimension ref="A1:I125"/>
  <sheetViews>
    <sheetView workbookViewId="0">
      <selection activeCell="D120" sqref="D120"/>
    </sheetView>
  </sheetViews>
  <sheetFormatPr defaultRowHeight="14.4" x14ac:dyDescent="0.3"/>
  <cols>
    <col min="1" max="2" width="9" bestFit="1" customWidth="1"/>
    <col min="3" max="3" width="15.109375" bestFit="1" customWidth="1"/>
    <col min="4" max="5" width="11.77734375" bestFit="1" customWidth="1"/>
    <col min="7" max="7" width="9" bestFit="1" customWidth="1"/>
  </cols>
  <sheetData>
    <row r="1" spans="1:9" x14ac:dyDescent="0.3">
      <c r="A1" s="3" t="s">
        <v>104</v>
      </c>
      <c r="B1" s="4"/>
      <c r="C1" s="4"/>
      <c r="D1" s="4"/>
      <c r="E1" s="4"/>
      <c r="F1" s="4"/>
      <c r="G1" s="4"/>
      <c r="H1" s="4"/>
      <c r="I1" s="4"/>
    </row>
    <row r="2" spans="1:9" x14ac:dyDescent="0.3">
      <c r="A2" s="4"/>
      <c r="B2" s="4"/>
      <c r="C2" s="4"/>
      <c r="D2" s="4"/>
      <c r="E2" s="4"/>
      <c r="F2" s="4"/>
      <c r="G2" s="4"/>
      <c r="H2" s="4"/>
      <c r="I2" s="4"/>
    </row>
    <row r="3" spans="1:9" x14ac:dyDescent="0.3">
      <c r="A3" s="4" t="s">
        <v>0</v>
      </c>
      <c r="B3" s="4" t="s">
        <v>1</v>
      </c>
      <c r="C3" s="4" t="s">
        <v>2</v>
      </c>
      <c r="D3" s="4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</row>
    <row r="4" spans="1:9" x14ac:dyDescent="0.3">
      <c r="A4" s="4">
        <v>13</v>
      </c>
      <c r="B4" s="4">
        <v>346</v>
      </c>
      <c r="C4" s="4" t="s">
        <v>35</v>
      </c>
      <c r="D4" s="5">
        <v>0.38437500000000002</v>
      </c>
      <c r="E4" s="5">
        <v>0.40098379629629627</v>
      </c>
      <c r="F4" s="6" t="s">
        <v>36</v>
      </c>
      <c r="G4" s="4">
        <v>17</v>
      </c>
      <c r="H4" s="4" t="s">
        <v>11</v>
      </c>
      <c r="I4" s="4" t="s">
        <v>12</v>
      </c>
    </row>
    <row r="5" spans="1:9" x14ac:dyDescent="0.3">
      <c r="A5" s="4"/>
      <c r="B5" s="4"/>
      <c r="C5" s="4"/>
      <c r="D5" s="4"/>
      <c r="E5" s="4"/>
      <c r="F5" s="4"/>
      <c r="G5" s="4"/>
      <c r="H5" s="4"/>
      <c r="I5" s="4"/>
    </row>
    <row r="6" spans="1:9" x14ac:dyDescent="0.3">
      <c r="A6" s="4" t="str">
        <f>"5k Age Group Results for "&amp;(IF(H9="M","Male","Female"))&amp;" "&amp;MIN(G9:G14)&amp;"-"&amp;MAX(G9:G14)&amp;" based on Gun Elapsed Time"</f>
        <v>5k Age Group Results for Female 18-21 based on Gun Elapsed Time</v>
      </c>
      <c r="B6" s="4"/>
      <c r="C6" s="4"/>
      <c r="D6" s="4"/>
      <c r="E6" s="4"/>
      <c r="F6" s="4"/>
      <c r="G6" s="4"/>
      <c r="H6" s="4"/>
      <c r="I6" s="4"/>
    </row>
    <row r="7" spans="1:9" x14ac:dyDescent="0.3">
      <c r="A7" s="4"/>
      <c r="B7" s="4"/>
      <c r="C7" s="4"/>
      <c r="D7" s="4"/>
      <c r="E7" s="4"/>
      <c r="F7" s="4"/>
      <c r="G7" s="4"/>
      <c r="H7" s="4"/>
      <c r="I7" s="4"/>
    </row>
    <row r="8" spans="1:9" x14ac:dyDescent="0.3">
      <c r="A8" s="4" t="s">
        <v>0</v>
      </c>
      <c r="B8" s="4" t="s">
        <v>1</v>
      </c>
      <c r="C8" s="4" t="s">
        <v>2</v>
      </c>
      <c r="D8" s="4" t="s">
        <v>3</v>
      </c>
      <c r="E8" s="4" t="s">
        <v>4</v>
      </c>
      <c r="F8" s="4" t="s">
        <v>5</v>
      </c>
      <c r="G8" s="4" t="s">
        <v>6</v>
      </c>
      <c r="H8" s="4" t="s">
        <v>7</v>
      </c>
      <c r="I8" s="4" t="s">
        <v>8</v>
      </c>
    </row>
    <row r="9" spans="1:9" x14ac:dyDescent="0.3">
      <c r="A9" s="4">
        <v>17</v>
      </c>
      <c r="B9" s="4">
        <v>343</v>
      </c>
      <c r="C9" s="4" t="s">
        <v>44</v>
      </c>
      <c r="D9" s="5">
        <f>_xlfn.XLOOKUP(A9,Sheet1!$A$1:$A$47,Sheet1!$D$1:$D$47,"n/a",0)</f>
        <v>0.38436944444444443</v>
      </c>
      <c r="E9" s="5">
        <f>_xlfn.XLOOKUP(A9,Sheet1!$A$1:$A$47,Sheet1!$E$1:$E$47,"n/a",0)</f>
        <v>0.4015664351851852</v>
      </c>
      <c r="F9" s="4" t="s">
        <v>45</v>
      </c>
      <c r="G9" s="4">
        <v>18</v>
      </c>
      <c r="H9" s="4" t="s">
        <v>43</v>
      </c>
      <c r="I9" s="4" t="s">
        <v>12</v>
      </c>
    </row>
    <row r="10" spans="1:9" x14ac:dyDescent="0.3">
      <c r="A10" s="4">
        <v>33</v>
      </c>
      <c r="B10" s="4">
        <v>317</v>
      </c>
      <c r="C10" s="4" t="s">
        <v>76</v>
      </c>
      <c r="D10" s="5">
        <f>_xlfn.XLOOKUP(A10,Sheet1!$A$1:$A$47,Sheet1!$D$1:$D$47,"n/a",0)</f>
        <v>0.38436944444444443</v>
      </c>
      <c r="E10" s="5">
        <f>_xlfn.XLOOKUP(A10,Sheet1!$A$1:$A$47,Sheet1!$E$1:$E$47,"n/a",0)</f>
        <v>0.40519895833333336</v>
      </c>
      <c r="F10" s="4" t="s">
        <v>77</v>
      </c>
      <c r="G10" s="4">
        <v>21</v>
      </c>
      <c r="H10" s="4" t="s">
        <v>43</v>
      </c>
      <c r="I10" s="4" t="s">
        <v>12</v>
      </c>
    </row>
    <row r="11" spans="1:9" x14ac:dyDescent="0.3">
      <c r="A11" s="4">
        <v>35</v>
      </c>
      <c r="B11" s="4">
        <v>339</v>
      </c>
      <c r="C11" s="4" t="s">
        <v>80</v>
      </c>
      <c r="D11" s="5">
        <f>_xlfn.XLOOKUP(A11,Sheet1!$A$1:$A$47,Sheet1!$D$1:$D$47,"n/a",0)</f>
        <v>0.38436944444444443</v>
      </c>
      <c r="E11" s="5">
        <f>_xlfn.XLOOKUP(A11,Sheet1!$A$1:$A$47,Sheet1!$E$1:$E$47,"n/a",0)</f>
        <v>0.40548194444444446</v>
      </c>
      <c r="F11" s="4" t="s">
        <v>81</v>
      </c>
      <c r="G11" s="4">
        <v>19</v>
      </c>
      <c r="H11" s="4" t="s">
        <v>43</v>
      </c>
      <c r="I11" s="4" t="s">
        <v>12</v>
      </c>
    </row>
    <row r="12" spans="1:9" x14ac:dyDescent="0.3">
      <c r="A12" s="4">
        <v>36</v>
      </c>
      <c r="B12" s="4">
        <v>338</v>
      </c>
      <c r="C12" s="4" t="s">
        <v>82</v>
      </c>
      <c r="D12" s="5">
        <f>_xlfn.XLOOKUP(A12,Sheet1!$A$1:$A$47,Sheet1!$D$1:$D$47,"n/a",0)</f>
        <v>0.38436944444444443</v>
      </c>
      <c r="E12" s="5">
        <f>_xlfn.XLOOKUP(A12,Sheet1!$A$1:$A$47,Sheet1!$E$1:$E$47,"n/a",0)</f>
        <v>0.40548622685185187</v>
      </c>
      <c r="F12" s="4" t="s">
        <v>83</v>
      </c>
      <c r="G12" s="4">
        <v>21</v>
      </c>
      <c r="H12" s="4" t="s">
        <v>43</v>
      </c>
      <c r="I12" s="4" t="s">
        <v>12</v>
      </c>
    </row>
    <row r="13" spans="1:9" x14ac:dyDescent="0.3">
      <c r="A13" s="4">
        <v>37</v>
      </c>
      <c r="B13" s="4">
        <v>340</v>
      </c>
      <c r="C13" s="4" t="s">
        <v>84</v>
      </c>
      <c r="D13" s="5">
        <f>_xlfn.XLOOKUP(A13,Sheet1!$A$1:$A$47,Sheet1!$D$1:$D$47,"n/a",0)</f>
        <v>0.38436944444444443</v>
      </c>
      <c r="E13" s="5">
        <f>_xlfn.XLOOKUP(A13,Sheet1!$A$1:$A$47,Sheet1!$E$1:$E$47,"n/a",0)</f>
        <v>0.40554756944444442</v>
      </c>
      <c r="F13" s="4" t="s">
        <v>85</v>
      </c>
      <c r="G13" s="4">
        <v>19</v>
      </c>
      <c r="H13" s="4" t="s">
        <v>43</v>
      </c>
      <c r="I13" s="4" t="s">
        <v>12</v>
      </c>
    </row>
    <row r="14" spans="1:9" x14ac:dyDescent="0.3">
      <c r="A14" s="4">
        <v>39</v>
      </c>
      <c r="B14" s="4">
        <v>312</v>
      </c>
      <c r="C14" s="4" t="s">
        <v>88</v>
      </c>
      <c r="D14" s="5">
        <f>_xlfn.XLOOKUP(A14,Sheet1!$A$1:$A$47,Sheet1!$D$1:$D$47,"n/a",0)</f>
        <v>0.38436944444444443</v>
      </c>
      <c r="E14" s="5">
        <f>_xlfn.XLOOKUP(A14,Sheet1!$A$1:$A$47,Sheet1!$E$1:$E$47,"n/a",0)</f>
        <v>0.40597430555555558</v>
      </c>
      <c r="F14" s="4" t="s">
        <v>89</v>
      </c>
      <c r="G14" s="4">
        <v>20</v>
      </c>
      <c r="H14" s="4" t="s">
        <v>43</v>
      </c>
      <c r="I14" s="4" t="s">
        <v>12</v>
      </c>
    </row>
    <row r="15" spans="1:9" x14ac:dyDescent="0.3">
      <c r="A15" s="4"/>
      <c r="B15" s="4"/>
      <c r="C15" s="4"/>
      <c r="D15" s="4"/>
      <c r="E15" s="4"/>
      <c r="F15" s="4"/>
      <c r="G15" s="4"/>
      <c r="H15" s="4"/>
      <c r="I15" s="4"/>
    </row>
    <row r="16" spans="1:9" x14ac:dyDescent="0.3">
      <c r="A16" s="4" t="str">
        <f>"5k Age Group Results for "&amp;(IF(H19="M","Male","Female"))&amp;" "&amp;MIN(G19:G24)&amp;"-"&amp;MAX(G19:G24)&amp;" based on Gun Elapsed Time"</f>
        <v>5k Age Group Results for Male 18-21 based on Gun Elapsed Time</v>
      </c>
      <c r="B16" s="4"/>
      <c r="C16" s="4"/>
      <c r="D16" s="4"/>
      <c r="E16" s="4"/>
      <c r="F16" s="4"/>
      <c r="G16" s="4"/>
      <c r="H16" s="4"/>
      <c r="I16" s="4"/>
    </row>
    <row r="17" spans="1:9" x14ac:dyDescent="0.3">
      <c r="A17" s="4"/>
      <c r="B17" s="4"/>
      <c r="C17" s="4"/>
      <c r="D17" s="4"/>
      <c r="E17" s="4"/>
      <c r="F17" s="4"/>
      <c r="G17" s="4"/>
      <c r="H17" s="4"/>
      <c r="I17" s="4"/>
    </row>
    <row r="18" spans="1:9" x14ac:dyDescent="0.3">
      <c r="A18" s="4" t="s">
        <v>0</v>
      </c>
      <c r="B18" s="4" t="s">
        <v>1</v>
      </c>
      <c r="C18" s="4" t="s">
        <v>2</v>
      </c>
      <c r="D18" s="4" t="s">
        <v>3</v>
      </c>
      <c r="E18" s="4" t="s">
        <v>4</v>
      </c>
      <c r="F18" s="4" t="s">
        <v>5</v>
      </c>
      <c r="G18" s="4" t="s">
        <v>6</v>
      </c>
      <c r="H18" s="4" t="s">
        <v>7</v>
      </c>
      <c r="I18" s="4" t="s">
        <v>8</v>
      </c>
    </row>
    <row r="19" spans="1:9" x14ac:dyDescent="0.3">
      <c r="A19" s="4">
        <v>2</v>
      </c>
      <c r="B19" s="4">
        <v>324</v>
      </c>
      <c r="C19" s="4" t="s">
        <v>13</v>
      </c>
      <c r="D19" s="5">
        <f>_xlfn.XLOOKUP(A19,Sheet1!$A$1:$A$47,Sheet1!$D$1:$D$47,"n/a",0)</f>
        <v>0.38436944444444443</v>
      </c>
      <c r="E19" s="5">
        <f>_xlfn.XLOOKUP(A19,Sheet1!$A$1:$A$47,Sheet1!$E$1:$E$47,"n/a",0)</f>
        <v>0.39698125000000001</v>
      </c>
      <c r="F19" s="4" t="s">
        <v>14</v>
      </c>
      <c r="G19" s="4">
        <v>21</v>
      </c>
      <c r="H19" s="4" t="s">
        <v>11</v>
      </c>
      <c r="I19" s="4" t="s">
        <v>12</v>
      </c>
    </row>
    <row r="20" spans="1:9" x14ac:dyDescent="0.3">
      <c r="A20" s="4">
        <v>4</v>
      </c>
      <c r="B20" s="4">
        <v>345</v>
      </c>
      <c r="C20" s="4" t="s">
        <v>17</v>
      </c>
      <c r="D20" s="5">
        <f>_xlfn.XLOOKUP(A20,Sheet1!$A$1:$A$47,Sheet1!$D$1:$D$47,"n/a",0)</f>
        <v>0.38436944444444443</v>
      </c>
      <c r="E20" s="5">
        <f>_xlfn.XLOOKUP(A20,Sheet1!$A$1:$A$47,Sheet1!$E$1:$E$47,"n/a",0)</f>
        <v>0.39876053240740739</v>
      </c>
      <c r="F20" s="4" t="s">
        <v>18</v>
      </c>
      <c r="G20" s="4">
        <v>18</v>
      </c>
      <c r="H20" s="4" t="s">
        <v>11</v>
      </c>
      <c r="I20" s="4" t="s">
        <v>12</v>
      </c>
    </row>
    <row r="21" spans="1:9" x14ac:dyDescent="0.3">
      <c r="A21" s="4">
        <v>7</v>
      </c>
      <c r="B21" s="4">
        <v>335</v>
      </c>
      <c r="C21" s="4" t="s">
        <v>23</v>
      </c>
      <c r="D21" s="5">
        <f>_xlfn.XLOOKUP(A21,Sheet1!$A$1:$A$47,Sheet1!$D$1:$D$47,"n/a",0)</f>
        <v>0.38436944444444443</v>
      </c>
      <c r="E21" s="5">
        <f>_xlfn.XLOOKUP(A21,Sheet1!$A$1:$A$47,Sheet1!$E$1:$E$47,"n/a",0)</f>
        <v>0.39981712962962962</v>
      </c>
      <c r="F21" s="4" t="s">
        <v>24</v>
      </c>
      <c r="G21" s="4">
        <v>19</v>
      </c>
      <c r="H21" s="4" t="s">
        <v>11</v>
      </c>
      <c r="I21" s="4" t="s">
        <v>12</v>
      </c>
    </row>
    <row r="22" spans="1:9" x14ac:dyDescent="0.3">
      <c r="A22" s="4">
        <v>9</v>
      </c>
      <c r="B22" s="4">
        <v>349</v>
      </c>
      <c r="C22" s="4" t="s">
        <v>27</v>
      </c>
      <c r="D22" s="5">
        <f>_xlfn.XLOOKUP(A22,Sheet1!$A$1:$A$47,Sheet1!$D$1:$D$47,"n/a",0)</f>
        <v>0.38436944444444443</v>
      </c>
      <c r="E22" s="5">
        <f>_xlfn.XLOOKUP(A22,Sheet1!$A$1:$A$47,Sheet1!$E$1:$E$47,"n/a",0)</f>
        <v>0.40019884259259259</v>
      </c>
      <c r="F22" s="4" t="s">
        <v>28</v>
      </c>
      <c r="G22" s="4">
        <v>20</v>
      </c>
      <c r="H22" s="4" t="s">
        <v>11</v>
      </c>
      <c r="I22" s="4" t="s">
        <v>12</v>
      </c>
    </row>
    <row r="23" spans="1:9" x14ac:dyDescent="0.3">
      <c r="A23" s="4">
        <v>21</v>
      </c>
      <c r="B23" s="4">
        <v>350</v>
      </c>
      <c r="C23" s="4" t="s">
        <v>52</v>
      </c>
      <c r="D23" s="5">
        <f>_xlfn.XLOOKUP(A23,Sheet1!$A$1:$A$47,Sheet1!$D$1:$D$47,"n/a",0)</f>
        <v>0.38436944444444443</v>
      </c>
      <c r="E23" s="5">
        <f>_xlfn.XLOOKUP(A23,Sheet1!$A$1:$A$47,Sheet1!$E$1:$E$47,"n/a",0)</f>
        <v>0.40250914351851852</v>
      </c>
      <c r="F23" s="4" t="s">
        <v>53</v>
      </c>
      <c r="G23" s="4">
        <v>18</v>
      </c>
      <c r="H23" s="4" t="s">
        <v>11</v>
      </c>
      <c r="I23" s="4" t="s">
        <v>12</v>
      </c>
    </row>
    <row r="24" spans="1:9" x14ac:dyDescent="0.3">
      <c r="A24" s="4"/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 t="str">
        <f>"5k Age Group Results for "&amp;(IF(H28="M","Male","Female"))&amp;" "&amp;MIN(G28:G33)&amp;"-"&amp;MAX(G28:G33)&amp;" based on Gun Elapsed Time"</f>
        <v>5k Age Group Results for Female 23-23 based on Gun Elapsed Time</v>
      </c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  <row r="27" spans="1:9" x14ac:dyDescent="0.3">
      <c r="A27" s="4" t="s">
        <v>0</v>
      </c>
      <c r="B27" s="4" t="s">
        <v>1</v>
      </c>
      <c r="C27" s="4" t="s">
        <v>2</v>
      </c>
      <c r="D27" s="4" t="s">
        <v>3</v>
      </c>
      <c r="E27" s="4" t="s">
        <v>4</v>
      </c>
      <c r="F27" s="4" t="s">
        <v>5</v>
      </c>
      <c r="G27" s="4" t="s">
        <v>6</v>
      </c>
      <c r="H27" s="4" t="s">
        <v>7</v>
      </c>
      <c r="I27" s="4" t="s">
        <v>8</v>
      </c>
    </row>
    <row r="28" spans="1:9" x14ac:dyDescent="0.3">
      <c r="A28" s="4">
        <v>34</v>
      </c>
      <c r="B28" s="4">
        <v>301</v>
      </c>
      <c r="C28" s="4" t="s">
        <v>78</v>
      </c>
      <c r="D28" s="5">
        <f>_xlfn.XLOOKUP(A28,Sheet1!$A$1:$A$47,Sheet1!$D$1:$D$47,"n/a",0)</f>
        <v>0.38436944444444443</v>
      </c>
      <c r="E28" s="5">
        <f>_xlfn.XLOOKUP(A28,Sheet1!$A$1:$A$47,Sheet1!$E$1:$E$47,"n/a",0)</f>
        <v>0.40533564814814815</v>
      </c>
      <c r="F28" s="4" t="s">
        <v>79</v>
      </c>
      <c r="G28" s="4">
        <v>23</v>
      </c>
      <c r="H28" s="4" t="s">
        <v>43</v>
      </c>
      <c r="I28" s="4" t="s">
        <v>12</v>
      </c>
    </row>
    <row r="29" spans="1:9" x14ac:dyDescent="0.3">
      <c r="A29" s="4">
        <v>41</v>
      </c>
      <c r="B29" s="4">
        <v>342</v>
      </c>
      <c r="C29" s="4" t="s">
        <v>92</v>
      </c>
      <c r="D29" s="5">
        <f>_xlfn.XLOOKUP(A29,Sheet1!$A$1:$A$47,Sheet1!$D$1:$D$47,"n/a",0)</f>
        <v>0.38436944444444443</v>
      </c>
      <c r="E29" s="5">
        <f>_xlfn.XLOOKUP(A29,Sheet1!$A$1:$A$47,Sheet1!$E$1:$E$47,"n/a",0)</f>
        <v>0.40756932870370371</v>
      </c>
      <c r="F29" s="4" t="s">
        <v>93</v>
      </c>
      <c r="G29" s="4">
        <v>23</v>
      </c>
      <c r="H29" s="4" t="s">
        <v>43</v>
      </c>
      <c r="I29" s="4" t="s">
        <v>12</v>
      </c>
    </row>
    <row r="30" spans="1:9" x14ac:dyDescent="0.3">
      <c r="A30" s="4"/>
      <c r="B30" s="4"/>
      <c r="C30" s="4"/>
      <c r="D30" s="4"/>
      <c r="E30" s="4"/>
      <c r="F30" s="4"/>
      <c r="G30" s="4"/>
      <c r="H30" s="4"/>
      <c r="I30" s="4"/>
    </row>
    <row r="31" spans="1:9" x14ac:dyDescent="0.3">
      <c r="A31" s="4" t="str">
        <f>"5k Age Group Results for "&amp;(IF(H34="M","Male","Female"))&amp;" "&amp;MIN(G34:G39)&amp;"-"&amp;MAX(G34:G39)&amp;" based on Gun Elapsed Time"</f>
        <v>5k Age Group Results for Male 22-25 based on Gun Elapsed Time</v>
      </c>
      <c r="B31" s="4"/>
      <c r="C31" s="4"/>
      <c r="D31" s="4"/>
      <c r="E31" s="4"/>
      <c r="F31" s="4"/>
      <c r="G31" s="4"/>
      <c r="H31" s="4"/>
      <c r="I31" s="4"/>
    </row>
    <row r="32" spans="1:9" x14ac:dyDescent="0.3">
      <c r="A32" s="4"/>
      <c r="B32" s="4"/>
      <c r="C32" s="4"/>
      <c r="D32" s="4"/>
      <c r="E32" s="4"/>
      <c r="F32" s="4"/>
      <c r="G32" s="4"/>
      <c r="H32" s="4"/>
      <c r="I32" s="4"/>
    </row>
    <row r="33" spans="1:9" x14ac:dyDescent="0.3">
      <c r="A33" s="4" t="s">
        <v>0</v>
      </c>
      <c r="B33" s="4" t="s">
        <v>1</v>
      </c>
      <c r="C33" s="4" t="s">
        <v>2</v>
      </c>
      <c r="D33" s="4" t="s">
        <v>3</v>
      </c>
      <c r="E33" s="4" t="s">
        <v>4</v>
      </c>
      <c r="F33" s="4" t="s">
        <v>5</v>
      </c>
      <c r="G33" s="4" t="s">
        <v>6</v>
      </c>
      <c r="H33" s="4" t="s">
        <v>7</v>
      </c>
      <c r="I33" s="4" t="s">
        <v>8</v>
      </c>
    </row>
    <row r="34" spans="1:9" x14ac:dyDescent="0.3">
      <c r="A34" s="4">
        <v>3</v>
      </c>
      <c r="B34" s="4">
        <v>304</v>
      </c>
      <c r="C34" s="4" t="s">
        <v>15</v>
      </c>
      <c r="D34" s="5">
        <f>_xlfn.XLOOKUP(A34,Sheet1!$A$1:$A$47,Sheet1!$D$1:$D$47,"n/a",0)</f>
        <v>0.38436944444444443</v>
      </c>
      <c r="E34" s="5">
        <f>_xlfn.XLOOKUP(A34,Sheet1!$A$1:$A$47,Sheet1!$E$1:$E$47,"n/a",0)</f>
        <v>0.39853530092592593</v>
      </c>
      <c r="F34" s="4" t="s">
        <v>16</v>
      </c>
      <c r="G34" s="4">
        <v>23</v>
      </c>
      <c r="H34" s="4" t="s">
        <v>11</v>
      </c>
      <c r="I34" s="4" t="s">
        <v>12</v>
      </c>
    </row>
    <row r="35" spans="1:9" x14ac:dyDescent="0.3">
      <c r="A35" s="4">
        <v>8</v>
      </c>
      <c r="B35" s="4">
        <v>348</v>
      </c>
      <c r="C35" s="4" t="s">
        <v>25</v>
      </c>
      <c r="D35" s="5">
        <f>_xlfn.XLOOKUP(A35,Sheet1!$A$1:$A$47,Sheet1!$D$1:$D$47,"n/a",0)</f>
        <v>0.38436944444444443</v>
      </c>
      <c r="E35" s="5">
        <f>_xlfn.XLOOKUP(A35,Sheet1!$A$1:$A$47,Sheet1!$E$1:$E$47,"n/a",0)</f>
        <v>0.39996226851851852</v>
      </c>
      <c r="F35" s="4" t="s">
        <v>26</v>
      </c>
      <c r="G35" s="4">
        <v>23</v>
      </c>
      <c r="H35" s="4" t="s">
        <v>11</v>
      </c>
      <c r="I35" s="4" t="s">
        <v>12</v>
      </c>
    </row>
    <row r="36" spans="1:9" x14ac:dyDescent="0.3">
      <c r="A36" s="4">
        <v>14</v>
      </c>
      <c r="B36" s="4">
        <v>330</v>
      </c>
      <c r="C36" s="4" t="s">
        <v>37</v>
      </c>
      <c r="D36" s="5">
        <f>_xlfn.XLOOKUP(A36,Sheet1!$A$1:$A$47,Sheet1!$D$1:$D$47,"n/a",0)</f>
        <v>0.38436944444444443</v>
      </c>
      <c r="E36" s="5">
        <f>_xlfn.XLOOKUP(A36,Sheet1!$A$1:$A$47,Sheet1!$E$1:$E$47,"n/a",0)</f>
        <v>0.40112581018518517</v>
      </c>
      <c r="F36" s="4" t="s">
        <v>38</v>
      </c>
      <c r="G36" s="4">
        <v>22</v>
      </c>
      <c r="H36" s="4" t="s">
        <v>11</v>
      </c>
      <c r="I36" s="4" t="s">
        <v>12</v>
      </c>
    </row>
    <row r="37" spans="1:9" x14ac:dyDescent="0.3">
      <c r="A37" s="4">
        <v>20</v>
      </c>
      <c r="B37" s="4">
        <v>327</v>
      </c>
      <c r="C37" s="4" t="s">
        <v>50</v>
      </c>
      <c r="D37" s="5">
        <f>_xlfn.XLOOKUP(A37,Sheet1!$A$1:$A$47,Sheet1!$D$1:$D$47,"n/a",0)</f>
        <v>0.38436944444444443</v>
      </c>
      <c r="E37" s="5">
        <f>_xlfn.XLOOKUP(A37,Sheet1!$A$1:$A$47,Sheet1!$E$1:$E$47,"n/a",0)</f>
        <v>0.40244953703703706</v>
      </c>
      <c r="F37" s="4" t="s">
        <v>51</v>
      </c>
      <c r="G37" s="4">
        <v>25</v>
      </c>
      <c r="H37" s="4" t="s">
        <v>11</v>
      </c>
      <c r="I37" s="4" t="s">
        <v>12</v>
      </c>
    </row>
    <row r="38" spans="1:9" x14ac:dyDescent="0.3">
      <c r="A38" s="4">
        <v>29</v>
      </c>
      <c r="B38" s="4">
        <v>336</v>
      </c>
      <c r="C38" s="4" t="s">
        <v>68</v>
      </c>
      <c r="D38" s="5">
        <f>_xlfn.XLOOKUP(A38,Sheet1!$A$1:$A$47,Sheet1!$D$1:$D$47,"n/a",0)</f>
        <v>0.38436944444444443</v>
      </c>
      <c r="E38" s="5">
        <f>_xlfn.XLOOKUP(A38,Sheet1!$A$1:$A$47,Sheet1!$E$1:$E$47,"n/a",0)</f>
        <v>0.40411157407407405</v>
      </c>
      <c r="F38" s="4" t="s">
        <v>69</v>
      </c>
      <c r="G38" s="4">
        <v>22</v>
      </c>
      <c r="H38" s="4" t="s">
        <v>11</v>
      </c>
      <c r="I38" s="4" t="s">
        <v>12</v>
      </c>
    </row>
    <row r="39" spans="1:9" x14ac:dyDescent="0.3">
      <c r="A39" s="4"/>
      <c r="B39" s="4"/>
      <c r="C39" s="4"/>
      <c r="D39" s="4"/>
      <c r="E39" s="4"/>
      <c r="F39" s="4"/>
      <c r="G39" s="4"/>
      <c r="H39" s="4"/>
      <c r="I39" s="4"/>
    </row>
    <row r="40" spans="1:9" x14ac:dyDescent="0.3">
      <c r="A40" s="4" t="str">
        <f>"5k Age Group Results for "&amp;(IF(H43="M","Male","Female"))&amp;" "&amp;MIN(G43:G48)&amp;"-"&amp;MAX(G43:G48)&amp;" based on Gun Elapsed Time"</f>
        <v>5k Age Group Results for Male 26-28 based on Gun Elapsed Time</v>
      </c>
      <c r="B40" s="4"/>
      <c r="C40" s="4"/>
      <c r="D40" s="4"/>
      <c r="E40" s="4"/>
      <c r="F40" s="4"/>
      <c r="G40" s="4"/>
      <c r="H40" s="4"/>
      <c r="I40" s="4"/>
    </row>
    <row r="41" spans="1:9" x14ac:dyDescent="0.3">
      <c r="A41" s="4"/>
      <c r="B41" s="4"/>
      <c r="C41" s="4"/>
      <c r="D41" s="4"/>
      <c r="E41" s="4"/>
      <c r="F41" s="4"/>
      <c r="G41" s="4"/>
      <c r="H41" s="4"/>
      <c r="I41" s="4"/>
    </row>
    <row r="42" spans="1:9" x14ac:dyDescent="0.3">
      <c r="A42" s="4" t="s">
        <v>0</v>
      </c>
      <c r="B42" s="4" t="s">
        <v>1</v>
      </c>
      <c r="C42" s="4" t="s">
        <v>2</v>
      </c>
      <c r="D42" s="4" t="s">
        <v>3</v>
      </c>
      <c r="E42" s="4" t="s">
        <v>4</v>
      </c>
      <c r="F42" s="4" t="s">
        <v>5</v>
      </c>
      <c r="G42" s="4" t="s">
        <v>6</v>
      </c>
      <c r="H42" s="4" t="s">
        <v>7</v>
      </c>
      <c r="I42" s="4" t="s">
        <v>8</v>
      </c>
    </row>
    <row r="43" spans="1:9" x14ac:dyDescent="0.3">
      <c r="A43" s="4">
        <v>10</v>
      </c>
      <c r="B43" s="4">
        <v>337</v>
      </c>
      <c r="C43" s="4" t="s">
        <v>29</v>
      </c>
      <c r="D43" s="5">
        <f>_xlfn.XLOOKUP(A43,Sheet1!$A$1:$A$47,Sheet1!$D$1:$D$47,"n/a",0)</f>
        <v>0.38436944444444443</v>
      </c>
      <c r="E43" s="5">
        <f>_xlfn.XLOOKUP(A43,Sheet1!$A$1:$A$47,Sheet1!$E$1:$E$47,"n/a",0)</f>
        <v>0.40031203703703705</v>
      </c>
      <c r="F43" s="4" t="s">
        <v>30</v>
      </c>
      <c r="G43" s="4">
        <v>26</v>
      </c>
      <c r="H43" s="4" t="s">
        <v>11</v>
      </c>
      <c r="I43" s="4" t="s">
        <v>12</v>
      </c>
    </row>
    <row r="44" spans="1:9" x14ac:dyDescent="0.3">
      <c r="A44" s="4">
        <v>11</v>
      </c>
      <c r="B44" s="4">
        <v>344</v>
      </c>
      <c r="C44" s="4" t="s">
        <v>31</v>
      </c>
      <c r="D44" s="5">
        <f>_xlfn.XLOOKUP(A44,Sheet1!$A$1:$A$47,Sheet1!$D$1:$D$47,"n/a",0)</f>
        <v>0.38436944444444443</v>
      </c>
      <c r="E44" s="5">
        <f>_xlfn.XLOOKUP(A44,Sheet1!$A$1:$A$47,Sheet1!$E$1:$E$47,"n/a",0)</f>
        <v>0.40031400462962963</v>
      </c>
      <c r="F44" s="4" t="s">
        <v>32</v>
      </c>
      <c r="G44" s="4">
        <v>26</v>
      </c>
      <c r="H44" s="4" t="s">
        <v>11</v>
      </c>
      <c r="I44" s="4" t="s">
        <v>12</v>
      </c>
    </row>
    <row r="45" spans="1:9" x14ac:dyDescent="0.3">
      <c r="A45" s="4">
        <v>15</v>
      </c>
      <c r="B45" s="4">
        <v>326</v>
      </c>
      <c r="C45" s="4" t="s">
        <v>39</v>
      </c>
      <c r="D45" s="5">
        <f>_xlfn.XLOOKUP(A45,Sheet1!$A$1:$A$47,Sheet1!$D$1:$D$47,"n/a",0)</f>
        <v>0.38436944444444443</v>
      </c>
      <c r="E45" s="5">
        <f>_xlfn.XLOOKUP(A45,Sheet1!$A$1:$A$47,Sheet1!$E$1:$E$47,"n/a",0)</f>
        <v>0.4012746527777778</v>
      </c>
      <c r="F45" s="4" t="s">
        <v>40</v>
      </c>
      <c r="G45" s="4">
        <v>28</v>
      </c>
      <c r="H45" s="4" t="s">
        <v>11</v>
      </c>
      <c r="I45" s="4" t="s">
        <v>12</v>
      </c>
    </row>
    <row r="46" spans="1:9" x14ac:dyDescent="0.3">
      <c r="A46" s="4">
        <v>31</v>
      </c>
      <c r="B46" s="4">
        <v>328</v>
      </c>
      <c r="C46" s="4" t="s">
        <v>72</v>
      </c>
      <c r="D46" s="5">
        <f>_xlfn.XLOOKUP(A46,Sheet1!$A$1:$A$47,Sheet1!$D$1:$D$47,"n/a",0)</f>
        <v>0.38436944444444443</v>
      </c>
      <c r="E46" s="5">
        <f>_xlfn.XLOOKUP(A46,Sheet1!$A$1:$A$47,Sheet1!$E$1:$E$47,"n/a",0)</f>
        <v>0.40498634259259259</v>
      </c>
      <c r="F46" s="4" t="s">
        <v>73</v>
      </c>
      <c r="G46" s="4">
        <v>26</v>
      </c>
      <c r="H46" s="4" t="s">
        <v>11</v>
      </c>
      <c r="I46" s="4" t="s">
        <v>12</v>
      </c>
    </row>
    <row r="47" spans="1:9" x14ac:dyDescent="0.3">
      <c r="A47" s="4">
        <v>32</v>
      </c>
      <c r="B47" s="4">
        <v>318</v>
      </c>
      <c r="C47" s="4" t="s">
        <v>74</v>
      </c>
      <c r="D47" s="5">
        <f>_xlfn.XLOOKUP(A47,Sheet1!$A$1:$A$47,Sheet1!$D$1:$D$47,"n/a",0)</f>
        <v>0.38436944444444443</v>
      </c>
      <c r="E47" s="5">
        <f>_xlfn.XLOOKUP(A47,Sheet1!$A$1:$A$47,Sheet1!$E$1:$E$47,"n/a",0)</f>
        <v>0.4051915509259259</v>
      </c>
      <c r="F47" s="4" t="s">
        <v>75</v>
      </c>
      <c r="G47" s="4">
        <v>26</v>
      </c>
      <c r="H47" s="4" t="s">
        <v>11</v>
      </c>
      <c r="I47" s="4" t="s">
        <v>12</v>
      </c>
    </row>
    <row r="48" spans="1:9" x14ac:dyDescent="0.3">
      <c r="A48" s="4"/>
      <c r="B48" s="4"/>
      <c r="C48" s="4"/>
      <c r="D48" s="4"/>
      <c r="E48" s="4"/>
      <c r="F48" s="4"/>
      <c r="G48" s="4"/>
      <c r="H48" s="4"/>
      <c r="I48" s="4"/>
    </row>
    <row r="49" spans="1:9" x14ac:dyDescent="0.3">
      <c r="A49" s="4" t="str">
        <f>"5k Age Group Results for "&amp;(IF(H52="M","Male","Female"))&amp;" "&amp;MIN(G52:G57)&amp;"-"&amp;MAX(G52:G57)&amp;" based on Gun Elapsed Time"</f>
        <v>5k Age Group Results for Female 30-31 based on Gun Elapsed Time</v>
      </c>
      <c r="B49" s="4"/>
      <c r="C49" s="4"/>
      <c r="D49" s="4"/>
      <c r="E49" s="4"/>
      <c r="F49" s="4"/>
      <c r="G49" s="4"/>
      <c r="H49" s="4"/>
      <c r="I49" s="4"/>
    </row>
    <row r="50" spans="1:9" x14ac:dyDescent="0.3">
      <c r="A50" s="4"/>
      <c r="B50" s="4"/>
      <c r="C50" s="4"/>
      <c r="D50" s="4"/>
      <c r="E50" s="4"/>
      <c r="F50" s="4"/>
      <c r="G50" s="4"/>
      <c r="H50" s="4"/>
      <c r="I50" s="4"/>
    </row>
    <row r="51" spans="1:9" x14ac:dyDescent="0.3">
      <c r="A51" s="4" t="s">
        <v>0</v>
      </c>
      <c r="B51" s="4" t="s">
        <v>1</v>
      </c>
      <c r="C51" s="4" t="s">
        <v>2</v>
      </c>
      <c r="D51" s="4" t="s">
        <v>3</v>
      </c>
      <c r="E51" s="4" t="s">
        <v>4</v>
      </c>
      <c r="F51" s="4" t="s">
        <v>5</v>
      </c>
      <c r="G51" s="4" t="s">
        <v>6</v>
      </c>
      <c r="H51" s="4" t="s">
        <v>7</v>
      </c>
      <c r="I51" s="4" t="s">
        <v>8</v>
      </c>
    </row>
    <row r="52" spans="1:9" x14ac:dyDescent="0.3">
      <c r="A52" s="4">
        <v>30</v>
      </c>
      <c r="B52" s="4">
        <v>316</v>
      </c>
      <c r="C52" s="4" t="s">
        <v>70</v>
      </c>
      <c r="D52" s="5">
        <f>_xlfn.XLOOKUP(A52,Sheet1!$A$1:$A$47,Sheet1!$D$1:$D$47,"n/a",0)</f>
        <v>0.38436944444444443</v>
      </c>
      <c r="E52" s="5">
        <f>_xlfn.XLOOKUP(A52,Sheet1!$A$1:$A$47,Sheet1!$E$1:$E$47,"n/a",0)</f>
        <v>0.40451493055555554</v>
      </c>
      <c r="F52" s="4" t="s">
        <v>71</v>
      </c>
      <c r="G52" s="4">
        <v>31</v>
      </c>
      <c r="H52" s="4" t="s">
        <v>43</v>
      </c>
      <c r="I52" s="4" t="s">
        <v>12</v>
      </c>
    </row>
    <row r="53" spans="1:9" x14ac:dyDescent="0.3">
      <c r="A53" s="4"/>
      <c r="B53" s="4"/>
      <c r="C53" s="4"/>
      <c r="D53" s="4"/>
      <c r="E53" s="4"/>
      <c r="F53" s="4"/>
      <c r="G53" s="4"/>
      <c r="H53" s="4"/>
      <c r="I53" s="4"/>
    </row>
    <row r="54" spans="1:9" x14ac:dyDescent="0.3">
      <c r="A54" s="4" t="str">
        <f>"5k Age Group Results for "&amp;(IF(H57="M","Male","Female"))&amp;" "&amp;MIN(G57:G62)&amp;"-"&amp;MAX(G57:G62)&amp;" based on Gun Elapsed Time"</f>
        <v>5k Age Group Results for Male 30-33 based on Gun Elapsed Time</v>
      </c>
      <c r="B54" s="4"/>
      <c r="C54" s="4"/>
      <c r="D54" s="4"/>
      <c r="E54" s="4"/>
      <c r="F54" s="4"/>
      <c r="G54" s="4"/>
      <c r="H54" s="4"/>
      <c r="I54" s="4"/>
    </row>
    <row r="55" spans="1:9" x14ac:dyDescent="0.3">
      <c r="A55" s="4"/>
      <c r="B55" s="4"/>
      <c r="C55" s="4"/>
      <c r="D55" s="4"/>
      <c r="E55" s="4"/>
      <c r="F55" s="4"/>
      <c r="G55" s="4"/>
      <c r="H55" s="4"/>
      <c r="I55" s="4"/>
    </row>
    <row r="56" spans="1:9" x14ac:dyDescent="0.3">
      <c r="A56" s="4" t="s">
        <v>0</v>
      </c>
      <c r="B56" s="4" t="s">
        <v>1</v>
      </c>
      <c r="C56" s="4" t="s">
        <v>2</v>
      </c>
      <c r="D56" s="4" t="s">
        <v>3</v>
      </c>
      <c r="E56" s="4" t="s">
        <v>4</v>
      </c>
      <c r="F56" s="4" t="s">
        <v>5</v>
      </c>
      <c r="G56" s="4" t="s">
        <v>6</v>
      </c>
      <c r="H56" s="4" t="s">
        <v>7</v>
      </c>
      <c r="I56" s="4" t="s">
        <v>8</v>
      </c>
    </row>
    <row r="57" spans="1:9" x14ac:dyDescent="0.3">
      <c r="A57" s="4">
        <v>1</v>
      </c>
      <c r="B57" s="4">
        <v>315</v>
      </c>
      <c r="C57" s="4" t="s">
        <v>9</v>
      </c>
      <c r="D57" s="5">
        <f>_xlfn.XLOOKUP(A57,Sheet1!$A$1:$A$47,Sheet1!$D$1:$D$47,"n/a",0)</f>
        <v>0.38436944444444443</v>
      </c>
      <c r="E57" s="5">
        <f>_xlfn.XLOOKUP(A57,Sheet1!$A$1:$A$47,Sheet1!$E$1:$E$47,"n/a",0)</f>
        <v>0.39645243055555557</v>
      </c>
      <c r="F57" s="4" t="s">
        <v>10</v>
      </c>
      <c r="G57" s="4">
        <v>30</v>
      </c>
      <c r="H57" s="4" t="s">
        <v>11</v>
      </c>
      <c r="I57" s="4" t="s">
        <v>12</v>
      </c>
    </row>
    <row r="58" spans="1:9" x14ac:dyDescent="0.3">
      <c r="A58" s="4">
        <v>25</v>
      </c>
      <c r="B58" s="4">
        <v>320</v>
      </c>
      <c r="C58" s="4" t="s">
        <v>60</v>
      </c>
      <c r="D58" s="5">
        <f>_xlfn.XLOOKUP(A58,Sheet1!$A$1:$A$47,Sheet1!$D$1:$D$47,"n/a",0)</f>
        <v>0.38436944444444443</v>
      </c>
      <c r="E58" s="5">
        <f>_xlfn.XLOOKUP(A58,Sheet1!$A$1:$A$47,Sheet1!$E$1:$E$47,"n/a",0)</f>
        <v>0.4036471064814815</v>
      </c>
      <c r="F58" s="4" t="s">
        <v>61</v>
      </c>
      <c r="G58" s="4">
        <v>33</v>
      </c>
      <c r="H58" s="4" t="s">
        <v>11</v>
      </c>
      <c r="I58" s="4" t="s">
        <v>12</v>
      </c>
    </row>
    <row r="59" spans="1:9" x14ac:dyDescent="0.3">
      <c r="A59" s="4"/>
      <c r="B59" s="4"/>
      <c r="C59" s="4"/>
      <c r="D59" s="4"/>
      <c r="E59" s="4"/>
      <c r="F59" s="4"/>
      <c r="G59" s="4"/>
      <c r="H59" s="4"/>
      <c r="I59" s="4"/>
    </row>
    <row r="60" spans="1:9" x14ac:dyDescent="0.3">
      <c r="A60" s="4" t="str">
        <f>"5k Age Group Results for "&amp;(IF(H63="M","Male","Female"))&amp;" "&amp;MIN(G63:G68)&amp;"-"&amp;MAX(G63:G68)&amp;" based on Gun Elapsed Time"</f>
        <v>5k Age Group Results for Female 34-37 based on Gun Elapsed Time</v>
      </c>
      <c r="B60" s="4"/>
      <c r="C60" s="4"/>
      <c r="D60" s="4"/>
      <c r="E60" s="4"/>
      <c r="F60" s="4"/>
      <c r="G60" s="4"/>
      <c r="H60" s="4"/>
      <c r="I60" s="4"/>
    </row>
    <row r="61" spans="1:9" x14ac:dyDescent="0.3">
      <c r="A61" s="4"/>
      <c r="B61" s="4"/>
      <c r="C61" s="4"/>
      <c r="D61" s="4"/>
      <c r="E61" s="4"/>
      <c r="F61" s="4"/>
      <c r="G61" s="4"/>
      <c r="H61" s="4"/>
      <c r="I61" s="4"/>
    </row>
    <row r="62" spans="1:9" x14ac:dyDescent="0.3">
      <c r="A62" s="4" t="s">
        <v>0</v>
      </c>
      <c r="B62" s="4" t="s">
        <v>1</v>
      </c>
      <c r="C62" s="4" t="s">
        <v>2</v>
      </c>
      <c r="D62" s="4" t="s">
        <v>3</v>
      </c>
      <c r="E62" s="4" t="s">
        <v>4</v>
      </c>
      <c r="F62" s="4" t="s">
        <v>5</v>
      </c>
      <c r="G62" s="4" t="s">
        <v>6</v>
      </c>
      <c r="H62" s="4" t="s">
        <v>7</v>
      </c>
      <c r="I62" s="4" t="s">
        <v>8</v>
      </c>
    </row>
    <row r="63" spans="1:9" x14ac:dyDescent="0.3">
      <c r="A63" s="4">
        <v>22</v>
      </c>
      <c r="B63" s="4">
        <v>303</v>
      </c>
      <c r="C63" s="4" t="s">
        <v>54</v>
      </c>
      <c r="D63" s="5">
        <f>_xlfn.XLOOKUP(A63,Sheet1!$A$1:$A$47,Sheet1!$D$1:$D$47,"n/a",0)</f>
        <v>0.38436944444444443</v>
      </c>
      <c r="E63" s="5">
        <f>_xlfn.XLOOKUP(A63,Sheet1!$A$1:$A$47,Sheet1!$E$1:$E$47,"n/a",0)</f>
        <v>0.40318530092592592</v>
      </c>
      <c r="F63" s="4" t="s">
        <v>55</v>
      </c>
      <c r="G63" s="4">
        <v>34</v>
      </c>
      <c r="H63" s="4" t="s">
        <v>43</v>
      </c>
      <c r="I63" s="4" t="s">
        <v>12</v>
      </c>
    </row>
    <row r="64" spans="1:9" x14ac:dyDescent="0.3">
      <c r="A64" s="4">
        <v>46</v>
      </c>
      <c r="B64" s="4">
        <v>321</v>
      </c>
      <c r="C64" s="4" t="s">
        <v>102</v>
      </c>
      <c r="D64" s="5">
        <f>_xlfn.XLOOKUP(A64,Sheet1!$A$1:$A$47,Sheet1!$D$1:$D$47,"n/a",0)</f>
        <v>0.38436944444444443</v>
      </c>
      <c r="E64" s="5">
        <f>_xlfn.XLOOKUP(A64,Sheet1!$A$1:$A$47,Sheet1!$E$1:$E$47,"n/a",0)</f>
        <v>0.41504583333333334</v>
      </c>
      <c r="F64" s="4" t="s">
        <v>103</v>
      </c>
      <c r="G64" s="4">
        <v>37</v>
      </c>
      <c r="H64" s="4" t="s">
        <v>43</v>
      </c>
      <c r="I64" s="4" t="s">
        <v>12</v>
      </c>
    </row>
    <row r="65" spans="1:9" x14ac:dyDescent="0.3">
      <c r="A65" s="4"/>
      <c r="B65" s="4"/>
      <c r="C65" s="4"/>
      <c r="D65" s="4"/>
      <c r="E65" s="4"/>
      <c r="F65" s="4"/>
      <c r="G65" s="4"/>
      <c r="H65" s="4"/>
      <c r="I65" s="4"/>
    </row>
    <row r="66" spans="1:9" x14ac:dyDescent="0.3">
      <c r="A66" s="4" t="str">
        <f>"5k Age Group Results for "&amp;(IF(H69="M","Male","Female"))&amp;" "&amp;MIN(G69:G74)&amp;"-"&amp;MAX(G69:G74)&amp;" based on Gun Elapsed Time"</f>
        <v>5k Age Group Results for Male 36-36 based on Gun Elapsed Time</v>
      </c>
      <c r="B66" s="4"/>
      <c r="C66" s="4"/>
      <c r="D66" s="4"/>
      <c r="E66" s="4"/>
      <c r="F66" s="4"/>
      <c r="G66" s="4"/>
      <c r="H66" s="4"/>
      <c r="I66" s="4"/>
    </row>
    <row r="67" spans="1:9" x14ac:dyDescent="0.3">
      <c r="A67" s="4"/>
      <c r="B67" s="4"/>
      <c r="C67" s="4"/>
      <c r="D67" s="4"/>
      <c r="E67" s="4"/>
      <c r="F67" s="4"/>
      <c r="G67" s="4"/>
      <c r="H67" s="4"/>
      <c r="I67" s="4"/>
    </row>
    <row r="68" spans="1:9" x14ac:dyDescent="0.3">
      <c r="A68" s="4" t="s">
        <v>0</v>
      </c>
      <c r="B68" s="4" t="s">
        <v>1</v>
      </c>
      <c r="C68" s="4" t="s">
        <v>2</v>
      </c>
      <c r="D68" s="4" t="s">
        <v>3</v>
      </c>
      <c r="E68" s="4" t="s">
        <v>4</v>
      </c>
      <c r="F68" s="4" t="s">
        <v>5</v>
      </c>
      <c r="G68" s="4" t="s">
        <v>6</v>
      </c>
      <c r="H68" s="4" t="s">
        <v>7</v>
      </c>
      <c r="I68" s="4" t="s">
        <v>8</v>
      </c>
    </row>
    <row r="69" spans="1:9" x14ac:dyDescent="0.3">
      <c r="A69" s="4">
        <v>23</v>
      </c>
      <c r="B69" s="4">
        <v>302</v>
      </c>
      <c r="C69" s="4" t="s">
        <v>56</v>
      </c>
      <c r="D69" s="5">
        <f>_xlfn.XLOOKUP(A69,Sheet1!$A$1:$A$47,Sheet1!$D$1:$D$47,"n/a",0)</f>
        <v>0.38436944444444443</v>
      </c>
      <c r="E69" s="5">
        <f>_xlfn.XLOOKUP(A69,Sheet1!$A$1:$A$47,Sheet1!$E$1:$E$47,"n/a",0)</f>
        <v>0.4031865740740741</v>
      </c>
      <c r="F69" s="4" t="s">
        <v>57</v>
      </c>
      <c r="G69" s="4">
        <v>36</v>
      </c>
      <c r="H69" s="4" t="s">
        <v>11</v>
      </c>
      <c r="I69" s="4" t="s">
        <v>12</v>
      </c>
    </row>
    <row r="70" spans="1:9" x14ac:dyDescent="0.3">
      <c r="A70" s="4">
        <v>26</v>
      </c>
      <c r="B70" s="4">
        <v>323</v>
      </c>
      <c r="C70" s="4" t="s">
        <v>62</v>
      </c>
      <c r="D70" s="5">
        <f>_xlfn.XLOOKUP(A70,Sheet1!$A$1:$A$47,Sheet1!$D$1:$D$47,"n/a",0)</f>
        <v>0.38436944444444443</v>
      </c>
      <c r="E70" s="5">
        <f>_xlfn.XLOOKUP(A70,Sheet1!$A$1:$A$47,Sheet1!$E$1:$E$47,"n/a",0)</f>
        <v>0.40364907407407408</v>
      </c>
      <c r="F70" s="4" t="s">
        <v>63</v>
      </c>
      <c r="G70" s="4">
        <v>36</v>
      </c>
      <c r="H70" s="4" t="s">
        <v>11</v>
      </c>
      <c r="I70" s="4" t="s">
        <v>12</v>
      </c>
    </row>
    <row r="71" spans="1:9" x14ac:dyDescent="0.3">
      <c r="A71" s="4"/>
      <c r="B71" s="4"/>
      <c r="C71" s="4"/>
      <c r="D71" s="4"/>
      <c r="E71" s="4"/>
      <c r="F71" s="4"/>
      <c r="G71" s="4"/>
      <c r="H71" s="4"/>
      <c r="I71" s="4"/>
    </row>
    <row r="72" spans="1:9" x14ac:dyDescent="0.3">
      <c r="A72" s="4" t="str">
        <f>"5k Age Group Results for "&amp;(IF(H75="M","Male","Female"))&amp;" "&amp;MIN(G75:G79)&amp;"-"&amp;MAX(G75:G79)&amp;" based on Gun Elapsed Time"</f>
        <v>5k Age Group Results for Female 39-40 based on Gun Elapsed Time</v>
      </c>
      <c r="B72" s="4"/>
      <c r="C72" s="4"/>
      <c r="D72" s="4"/>
      <c r="E72" s="4"/>
      <c r="F72" s="4"/>
      <c r="G72" s="4"/>
      <c r="H72" s="4"/>
      <c r="I72" s="4"/>
    </row>
    <row r="73" spans="1:9" x14ac:dyDescent="0.3">
      <c r="A73" s="4"/>
      <c r="B73" s="4"/>
      <c r="C73" s="4"/>
      <c r="D73" s="4"/>
      <c r="E73" s="4"/>
      <c r="F73" s="4"/>
      <c r="G73" s="4"/>
      <c r="H73" s="4"/>
      <c r="I73" s="4"/>
    </row>
    <row r="74" spans="1:9" x14ac:dyDescent="0.3">
      <c r="A74" s="4" t="s">
        <v>0</v>
      </c>
      <c r="B74" s="4" t="s">
        <v>1</v>
      </c>
      <c r="C74" s="4" t="s">
        <v>2</v>
      </c>
      <c r="D74" s="4" t="s">
        <v>3</v>
      </c>
      <c r="E74" s="4" t="s">
        <v>4</v>
      </c>
      <c r="F74" s="4" t="s">
        <v>5</v>
      </c>
      <c r="G74" s="4" t="s">
        <v>6</v>
      </c>
      <c r="H74" s="4" t="s">
        <v>7</v>
      </c>
      <c r="I74" s="4" t="s">
        <v>8</v>
      </c>
    </row>
    <row r="75" spans="1:9" x14ac:dyDescent="0.3">
      <c r="A75" s="4">
        <v>28</v>
      </c>
      <c r="B75" s="4">
        <v>307</v>
      </c>
      <c r="C75" s="4" t="s">
        <v>66</v>
      </c>
      <c r="D75" s="5">
        <f>_xlfn.XLOOKUP(A75,Sheet1!$A$1:$A$47,Sheet1!$D$1:$D$47,"n/a",0)</f>
        <v>0.38436944444444443</v>
      </c>
      <c r="E75" s="5">
        <f>_xlfn.XLOOKUP(A75,Sheet1!$A$1:$A$47,Sheet1!$E$1:$E$47,"n/a",0)</f>
        <v>0.40385520833333333</v>
      </c>
      <c r="F75" s="4" t="s">
        <v>67</v>
      </c>
      <c r="G75" s="4">
        <v>40</v>
      </c>
      <c r="H75" s="4" t="s">
        <v>43</v>
      </c>
      <c r="I75" s="4" t="s">
        <v>12</v>
      </c>
    </row>
    <row r="76" spans="1:9" x14ac:dyDescent="0.3">
      <c r="A76" s="4">
        <v>42</v>
      </c>
      <c r="B76" s="4">
        <v>308</v>
      </c>
      <c r="C76" s="4" t="s">
        <v>94</v>
      </c>
      <c r="D76" s="5">
        <f>_xlfn.XLOOKUP(A76,Sheet1!$A$1:$A$47,Sheet1!$D$1:$D$47,"n/a",0)</f>
        <v>0.38436944444444443</v>
      </c>
      <c r="E76" s="5">
        <f>_xlfn.XLOOKUP(A76,Sheet1!$A$1:$A$47,Sheet1!$E$1:$E$47,"n/a",0)</f>
        <v>0.40802893518518518</v>
      </c>
      <c r="F76" s="4" t="s">
        <v>95</v>
      </c>
      <c r="G76" s="4">
        <v>39</v>
      </c>
      <c r="H76" s="4" t="s">
        <v>43</v>
      </c>
      <c r="I76" s="4" t="s">
        <v>12</v>
      </c>
    </row>
    <row r="77" spans="1:9" x14ac:dyDescent="0.3">
      <c r="A77" s="4"/>
      <c r="B77" s="4"/>
      <c r="C77" s="4"/>
      <c r="D77" s="4"/>
      <c r="E77" s="4"/>
      <c r="F77" s="4"/>
      <c r="G77" s="4"/>
      <c r="H77" s="4"/>
      <c r="I77" s="4"/>
    </row>
    <row r="78" spans="1:9" x14ac:dyDescent="0.3">
      <c r="A78" s="4" t="str">
        <f>"5k Age Group Results for "&amp;(IF(H81="M","Male","Female"))&amp;" "&amp;MIN(G81:G85)&amp;"-"&amp;MAX(G81:G85)&amp;" based on Gun Elapsed Time"</f>
        <v>5k Age Group Results for Male 39-39 based on Gun Elapsed Time</v>
      </c>
      <c r="B78" s="4"/>
      <c r="C78" s="4"/>
      <c r="D78" s="4"/>
      <c r="E78" s="4"/>
      <c r="F78" s="4"/>
      <c r="G78" s="4"/>
      <c r="H78" s="4"/>
      <c r="I78" s="4"/>
    </row>
    <row r="79" spans="1:9" x14ac:dyDescent="0.3">
      <c r="A79" s="4"/>
      <c r="B79" s="4"/>
      <c r="C79" s="4"/>
      <c r="D79" s="4"/>
      <c r="E79" s="4"/>
      <c r="F79" s="4"/>
      <c r="G79" s="4"/>
      <c r="H79" s="4"/>
      <c r="I79" s="4"/>
    </row>
    <row r="80" spans="1:9" x14ac:dyDescent="0.3">
      <c r="A80" s="4" t="s">
        <v>0</v>
      </c>
      <c r="B80" s="4" t="s">
        <v>1</v>
      </c>
      <c r="C80" s="4" t="s">
        <v>2</v>
      </c>
      <c r="D80" s="4" t="s">
        <v>3</v>
      </c>
      <c r="E80" s="4" t="s">
        <v>4</v>
      </c>
      <c r="F80" s="4" t="s">
        <v>5</v>
      </c>
      <c r="G80" s="4" t="s">
        <v>6</v>
      </c>
      <c r="H80" s="4" t="s">
        <v>7</v>
      </c>
      <c r="I80" s="4" t="s">
        <v>8</v>
      </c>
    </row>
    <row r="81" spans="1:9" x14ac:dyDescent="0.3">
      <c r="A81" s="4">
        <v>12</v>
      </c>
      <c r="B81" s="4">
        <v>309</v>
      </c>
      <c r="C81" s="4" t="s">
        <v>33</v>
      </c>
      <c r="D81" s="5">
        <f>_xlfn.XLOOKUP(A81,Sheet1!$A$1:$A$47,Sheet1!$D$1:$D$47,"n/a",0)</f>
        <v>0.38436944444444443</v>
      </c>
      <c r="E81" s="5">
        <f>_xlfn.XLOOKUP(A81,Sheet1!$A$1:$A$47,Sheet1!$E$1:$E$47,"n/a",0)</f>
        <v>0.4005400462962963</v>
      </c>
      <c r="F81" s="4" t="s">
        <v>34</v>
      </c>
      <c r="G81" s="4">
        <v>39</v>
      </c>
      <c r="H81" s="4" t="s">
        <v>11</v>
      </c>
      <c r="I81" s="4" t="s">
        <v>12</v>
      </c>
    </row>
    <row r="82" spans="1:9" x14ac:dyDescent="0.3">
      <c r="A82" s="4"/>
      <c r="B82" s="4"/>
      <c r="C82" s="4"/>
      <c r="D82" s="4"/>
      <c r="E82" s="4"/>
      <c r="F82" s="4"/>
      <c r="G82" s="4"/>
      <c r="H82" s="4"/>
      <c r="I82" s="4"/>
    </row>
    <row r="83" spans="1:9" x14ac:dyDescent="0.3">
      <c r="A83" s="4" t="str">
        <f>"5k Age Group Results for "&amp;(IF(H86="M","Male","Female"))&amp;" "&amp;MIN(G86:G90)&amp;"-"&amp;MAX(G86:G90)&amp;" based on Gun Elapsed Time"</f>
        <v>5k Age Group Results for Male 44-44 based on Gun Elapsed Time</v>
      </c>
      <c r="B83" s="4"/>
      <c r="C83" s="4"/>
      <c r="D83" s="4"/>
      <c r="E83" s="4"/>
      <c r="F83" s="4"/>
      <c r="G83" s="4"/>
      <c r="H83" s="4"/>
      <c r="I83" s="4"/>
    </row>
    <row r="84" spans="1:9" x14ac:dyDescent="0.3">
      <c r="A84" s="4"/>
      <c r="B84" s="4"/>
      <c r="C84" s="4"/>
      <c r="D84" s="4"/>
      <c r="E84" s="4"/>
      <c r="F84" s="4"/>
      <c r="G84" s="4"/>
      <c r="H84" s="4"/>
      <c r="I84" s="4"/>
    </row>
    <row r="85" spans="1:9" x14ac:dyDescent="0.3">
      <c r="A85" s="4" t="s">
        <v>0</v>
      </c>
      <c r="B85" s="4" t="s">
        <v>1</v>
      </c>
      <c r="C85" s="4" t="s">
        <v>2</v>
      </c>
      <c r="D85" s="4" t="s">
        <v>3</v>
      </c>
      <c r="E85" s="4" t="s">
        <v>4</v>
      </c>
      <c r="F85" s="4" t="s">
        <v>5</v>
      </c>
      <c r="G85" s="4" t="s">
        <v>6</v>
      </c>
      <c r="H85" s="4" t="s">
        <v>7</v>
      </c>
      <c r="I85" s="4" t="s">
        <v>8</v>
      </c>
    </row>
    <row r="86" spans="1:9" x14ac:dyDescent="0.3">
      <c r="A86" s="4">
        <v>24</v>
      </c>
      <c r="B86" s="4">
        <v>319</v>
      </c>
      <c r="C86" s="4" t="s">
        <v>58</v>
      </c>
      <c r="D86" s="5">
        <f>_xlfn.XLOOKUP(A86,Sheet1!$A$1:$A$47,Sheet1!$D$1:$D$47,"n/a",0)</f>
        <v>0.38436944444444443</v>
      </c>
      <c r="E86" s="5">
        <f>_xlfn.XLOOKUP(A86,Sheet1!$A$1:$A$47,Sheet1!$E$1:$E$47,"n/a",0)</f>
        <v>0.40353182870370369</v>
      </c>
      <c r="F86" s="4" t="s">
        <v>59</v>
      </c>
      <c r="G86" s="4">
        <v>44</v>
      </c>
      <c r="H86" s="4" t="s">
        <v>11</v>
      </c>
      <c r="I86" s="4" t="s">
        <v>12</v>
      </c>
    </row>
    <row r="87" spans="1:9" x14ac:dyDescent="0.3">
      <c r="A87" s="4"/>
      <c r="B87" s="4"/>
      <c r="C87" s="4"/>
      <c r="D87" s="4"/>
      <c r="E87" s="4"/>
      <c r="F87" s="4"/>
      <c r="G87" s="4"/>
      <c r="H87" s="4"/>
      <c r="I87" s="4"/>
    </row>
    <row r="88" spans="1:9" x14ac:dyDescent="0.3">
      <c r="A88" s="4" t="str">
        <f>"5k Age Group Results for "&amp;(IF(H91="M","Male","Female"))&amp;" "&amp;MIN(G91:G95)&amp;"-"&amp;MAX(G91:G95)&amp;" based on Gun Elapsed Time"</f>
        <v>5k Age Group Results for Female 47-48 based on Gun Elapsed Time</v>
      </c>
      <c r="B88" s="4"/>
      <c r="C88" s="4"/>
      <c r="D88" s="4"/>
      <c r="E88" s="4"/>
      <c r="F88" s="4"/>
      <c r="G88" s="4"/>
      <c r="H88" s="4"/>
      <c r="I88" s="4"/>
    </row>
    <row r="89" spans="1:9" x14ac:dyDescent="0.3">
      <c r="A89" s="4"/>
      <c r="B89" s="4"/>
      <c r="C89" s="4"/>
      <c r="D89" s="4"/>
      <c r="E89" s="4"/>
      <c r="F89" s="4"/>
      <c r="G89" s="4"/>
      <c r="H89" s="4"/>
      <c r="I89" s="4"/>
    </row>
    <row r="90" spans="1:9" x14ac:dyDescent="0.3">
      <c r="A90" s="4" t="s">
        <v>0</v>
      </c>
      <c r="B90" s="4" t="s">
        <v>1</v>
      </c>
      <c r="C90" s="4" t="s">
        <v>2</v>
      </c>
      <c r="D90" s="4" t="s">
        <v>3</v>
      </c>
      <c r="E90" s="4" t="s">
        <v>4</v>
      </c>
      <c r="F90" s="4" t="s">
        <v>5</v>
      </c>
      <c r="G90" s="4" t="s">
        <v>6</v>
      </c>
      <c r="H90" s="4" t="s">
        <v>7</v>
      </c>
      <c r="I90" s="4" t="s">
        <v>8</v>
      </c>
    </row>
    <row r="91" spans="1:9" x14ac:dyDescent="0.3">
      <c r="A91" s="4">
        <v>27</v>
      </c>
      <c r="B91" s="4">
        <v>325</v>
      </c>
      <c r="C91" s="4" t="s">
        <v>64</v>
      </c>
      <c r="D91" s="5">
        <f>_xlfn.XLOOKUP(A91,Sheet1!$A$1:$A$47,Sheet1!$D$1:$D$47,"n/a",0)</f>
        <v>0.38436944444444443</v>
      </c>
      <c r="E91" s="5">
        <f>_xlfn.XLOOKUP(A91,Sheet1!$A$1:$A$47,Sheet1!$E$1:$E$47,"n/a",0)</f>
        <v>0.40376863425925924</v>
      </c>
      <c r="F91" s="4" t="s">
        <v>65</v>
      </c>
      <c r="G91" s="4">
        <v>47</v>
      </c>
      <c r="H91" s="4" t="s">
        <v>43</v>
      </c>
      <c r="I91" s="4" t="s">
        <v>12</v>
      </c>
    </row>
    <row r="92" spans="1:9" x14ac:dyDescent="0.3">
      <c r="A92" s="4">
        <v>45</v>
      </c>
      <c r="B92" s="4">
        <v>311</v>
      </c>
      <c r="C92" s="4" t="s">
        <v>100</v>
      </c>
      <c r="D92" s="5">
        <f>_xlfn.XLOOKUP(A92,Sheet1!$A$1:$A$47,Sheet1!$D$1:$D$47,"n/a",0)</f>
        <v>0.38436944444444443</v>
      </c>
      <c r="E92" s="5">
        <f>_xlfn.XLOOKUP(A92,Sheet1!$A$1:$A$47,Sheet1!$E$1:$E$47,"n/a",0)</f>
        <v>0.41411446759259257</v>
      </c>
      <c r="F92" s="4" t="s">
        <v>101</v>
      </c>
      <c r="G92" s="4">
        <v>48</v>
      </c>
      <c r="H92" s="4" t="s">
        <v>43</v>
      </c>
      <c r="I92" s="4" t="s">
        <v>12</v>
      </c>
    </row>
    <row r="93" spans="1:9" x14ac:dyDescent="0.3">
      <c r="A93" s="4"/>
      <c r="B93" s="4"/>
      <c r="C93" s="4"/>
      <c r="D93" s="4"/>
      <c r="E93" s="4"/>
      <c r="F93" s="4"/>
      <c r="G93" s="4"/>
      <c r="H93" s="4"/>
      <c r="I93" s="4"/>
    </row>
    <row r="94" spans="1:9" x14ac:dyDescent="0.3">
      <c r="A94" s="4" t="str">
        <f>"5k Age Group Results for "&amp;(IF(H97="M","Male","Female"))&amp;" "&amp;MIN(G97:G101)&amp;"-"&amp;MAX(G97:G101)&amp;" based on Gun Elapsed Time"</f>
        <v>5k Age Group Results for Male 46-48 based on Gun Elapsed Time</v>
      </c>
      <c r="B94" s="4"/>
      <c r="C94" s="4"/>
      <c r="D94" s="4"/>
      <c r="E94" s="4"/>
      <c r="F94" s="4"/>
      <c r="G94" s="4"/>
      <c r="H94" s="4"/>
      <c r="I94" s="4"/>
    </row>
    <row r="95" spans="1:9" x14ac:dyDescent="0.3">
      <c r="A95" s="4"/>
      <c r="B95" s="4"/>
      <c r="C95" s="4"/>
      <c r="D95" s="4"/>
      <c r="E95" s="4"/>
      <c r="F95" s="4"/>
      <c r="G95" s="4"/>
      <c r="H95" s="4"/>
      <c r="I95" s="4"/>
    </row>
    <row r="96" spans="1:9" x14ac:dyDescent="0.3">
      <c r="A96" s="4" t="s">
        <v>0</v>
      </c>
      <c r="B96" s="4" t="s">
        <v>1</v>
      </c>
      <c r="C96" s="4" t="s">
        <v>2</v>
      </c>
      <c r="D96" s="4" t="s">
        <v>3</v>
      </c>
      <c r="E96" s="4" t="s">
        <v>4</v>
      </c>
      <c r="F96" s="4" t="s">
        <v>5</v>
      </c>
      <c r="G96" s="4" t="s">
        <v>6</v>
      </c>
      <c r="H96" s="4" t="s">
        <v>7</v>
      </c>
      <c r="I96" s="4" t="s">
        <v>8</v>
      </c>
    </row>
    <row r="97" spans="1:9" x14ac:dyDescent="0.3">
      <c r="A97" s="4">
        <v>18</v>
      </c>
      <c r="B97" s="4">
        <v>333</v>
      </c>
      <c r="C97" s="4" t="s">
        <v>46</v>
      </c>
      <c r="D97" s="5">
        <f>_xlfn.XLOOKUP(A97,Sheet1!$A$1:$A$47,Sheet1!$D$1:$D$47,"n/a",0)</f>
        <v>0.38436944444444443</v>
      </c>
      <c r="E97" s="5">
        <f>_xlfn.XLOOKUP(A97,Sheet1!$A$1:$A$47,Sheet1!$E$1:$E$47,"n/a",0)</f>
        <v>0.40156840277777778</v>
      </c>
      <c r="F97" s="4" t="s">
        <v>47</v>
      </c>
      <c r="G97" s="4">
        <v>48</v>
      </c>
      <c r="H97" s="4" t="s">
        <v>11</v>
      </c>
      <c r="I97" s="4" t="s">
        <v>12</v>
      </c>
    </row>
    <row r="98" spans="1:9" x14ac:dyDescent="0.3">
      <c r="A98" s="4">
        <v>19</v>
      </c>
      <c r="B98" s="4">
        <v>322</v>
      </c>
      <c r="C98" s="4" t="s">
        <v>48</v>
      </c>
      <c r="D98" s="5">
        <f>_xlfn.XLOOKUP(A98,Sheet1!$A$1:$A$47,Sheet1!$D$1:$D$47,"n/a",0)</f>
        <v>0.38436944444444443</v>
      </c>
      <c r="E98" s="5">
        <f>_xlfn.XLOOKUP(A98,Sheet1!$A$1:$A$47,Sheet1!$E$1:$E$47,"n/a",0)</f>
        <v>0.40210798611111109</v>
      </c>
      <c r="F98" s="4" t="s">
        <v>49</v>
      </c>
      <c r="G98" s="4">
        <v>46</v>
      </c>
      <c r="H98" s="4" t="s">
        <v>11</v>
      </c>
      <c r="I98" s="4" t="s">
        <v>12</v>
      </c>
    </row>
    <row r="99" spans="1:9" x14ac:dyDescent="0.3">
      <c r="A99" s="4"/>
      <c r="B99" s="4"/>
      <c r="C99" s="4"/>
      <c r="D99" s="4"/>
      <c r="E99" s="4"/>
      <c r="F99" s="4"/>
      <c r="G99" s="4"/>
      <c r="H99" s="4"/>
      <c r="I99" s="4"/>
    </row>
    <row r="100" spans="1:9" x14ac:dyDescent="0.3">
      <c r="A100" s="4" t="str">
        <f>"5k Age Group Results for "&amp;(IF(H103="M","Male","Female"))&amp;" "&amp;MIN(G103:G107)&amp;"-"&amp;MAX(G103:G107)&amp;" based on Gun Elapsed Time"</f>
        <v>5k Age Group Results for Female 53-53 based on Gun Elapsed Time</v>
      </c>
      <c r="B100" s="4"/>
      <c r="C100" s="4"/>
      <c r="D100" s="4"/>
      <c r="E100" s="4"/>
      <c r="F100" s="4"/>
      <c r="G100" s="4"/>
      <c r="H100" s="4"/>
      <c r="I100" s="4"/>
    </row>
    <row r="101" spans="1:9" x14ac:dyDescent="0.3">
      <c r="A101" s="4"/>
      <c r="B101" s="4"/>
      <c r="C101" s="4"/>
      <c r="D101" s="4"/>
      <c r="E101" s="4"/>
      <c r="F101" s="4"/>
      <c r="G101" s="4"/>
      <c r="H101" s="4"/>
      <c r="I101" s="4"/>
    </row>
    <row r="102" spans="1:9" x14ac:dyDescent="0.3">
      <c r="A102" s="4" t="s">
        <v>0</v>
      </c>
      <c r="B102" s="4" t="s">
        <v>1</v>
      </c>
      <c r="C102" s="4" t="s">
        <v>2</v>
      </c>
      <c r="D102" s="4" t="s">
        <v>3</v>
      </c>
      <c r="E102" s="4" t="s">
        <v>4</v>
      </c>
      <c r="F102" s="4" t="s">
        <v>5</v>
      </c>
      <c r="G102" s="4" t="s">
        <v>6</v>
      </c>
      <c r="H102" s="4" t="s">
        <v>7</v>
      </c>
      <c r="I102" s="4" t="s">
        <v>8</v>
      </c>
    </row>
    <row r="103" spans="1:9" x14ac:dyDescent="0.3">
      <c r="A103" s="4">
        <v>16</v>
      </c>
      <c r="B103" s="4">
        <v>306</v>
      </c>
      <c r="C103" s="4" t="s">
        <v>41</v>
      </c>
      <c r="D103" s="5">
        <f>_xlfn.XLOOKUP(A103,Sheet1!$A$1:$A$47,Sheet1!$D$1:$D$47,"n/a",0)</f>
        <v>0.38436944444444443</v>
      </c>
      <c r="E103" s="5">
        <f>_xlfn.XLOOKUP(A103,Sheet1!$A$1:$A$47,Sheet1!$E$1:$E$47,"n/a",0)</f>
        <v>0.40147418981481481</v>
      </c>
      <c r="F103" s="4" t="s">
        <v>42</v>
      </c>
      <c r="G103" s="4">
        <v>53</v>
      </c>
      <c r="H103" s="4" t="s">
        <v>43</v>
      </c>
      <c r="I103" s="4" t="s">
        <v>12</v>
      </c>
    </row>
    <row r="104" spans="1:9" x14ac:dyDescent="0.3">
      <c r="A104" s="4"/>
      <c r="B104" s="4"/>
      <c r="C104" s="4"/>
      <c r="D104" s="4"/>
      <c r="E104" s="4"/>
      <c r="F104" s="4"/>
      <c r="G104" s="4"/>
      <c r="H104" s="4"/>
      <c r="I104" s="4"/>
    </row>
    <row r="105" spans="1:9" x14ac:dyDescent="0.3">
      <c r="A105" s="4" t="str">
        <f>"5k Age Group Results for "&amp;(IF(H108="M","Male","Female"))&amp;" "&amp;MIN(G108:G112)&amp;"-"&amp;MAX(G108:G112)&amp;" based on Gun Elapsed Time"</f>
        <v>5k Age Group Results for Male 53-53 based on Gun Elapsed Time</v>
      </c>
      <c r="B105" s="4"/>
      <c r="C105" s="4"/>
      <c r="D105" s="4"/>
      <c r="E105" s="4"/>
      <c r="F105" s="4"/>
      <c r="G105" s="4"/>
      <c r="H105" s="4"/>
      <c r="I105" s="4"/>
    </row>
    <row r="106" spans="1:9" x14ac:dyDescent="0.3">
      <c r="A106" s="4"/>
      <c r="B106" s="4"/>
      <c r="C106" s="4"/>
      <c r="D106" s="4"/>
      <c r="E106" s="4"/>
      <c r="F106" s="4"/>
      <c r="G106" s="4"/>
      <c r="H106" s="4"/>
      <c r="I106" s="4"/>
    </row>
    <row r="107" spans="1:9" x14ac:dyDescent="0.3">
      <c r="A107" s="4" t="s">
        <v>0</v>
      </c>
      <c r="B107" s="4" t="s">
        <v>1</v>
      </c>
      <c r="C107" s="4" t="s">
        <v>2</v>
      </c>
      <c r="D107" s="4" t="s">
        <v>3</v>
      </c>
      <c r="E107" s="4" t="s">
        <v>4</v>
      </c>
      <c r="F107" s="4" t="s">
        <v>5</v>
      </c>
      <c r="G107" s="4" t="s">
        <v>6</v>
      </c>
      <c r="H107" s="4" t="s">
        <v>7</v>
      </c>
      <c r="I107" s="4" t="s">
        <v>8</v>
      </c>
    </row>
    <row r="108" spans="1:9" x14ac:dyDescent="0.3">
      <c r="A108" s="4">
        <v>6</v>
      </c>
      <c r="B108" s="4">
        <v>310</v>
      </c>
      <c r="C108" s="4" t="s">
        <v>21</v>
      </c>
      <c r="D108" s="5">
        <f>_xlfn.XLOOKUP(A108,Sheet1!$A$1:$A$47,Sheet1!$D$1:$D$47,"n/a",0)</f>
        <v>0.38436944444444443</v>
      </c>
      <c r="E108" s="5">
        <f>_xlfn.XLOOKUP(A108,Sheet1!$A$1:$A$47,Sheet1!$E$1:$E$47,"n/a",0)</f>
        <v>0.39971828703703705</v>
      </c>
      <c r="F108" s="4" t="s">
        <v>22</v>
      </c>
      <c r="G108" s="4">
        <v>53</v>
      </c>
      <c r="H108" s="4" t="s">
        <v>11</v>
      </c>
      <c r="I108" s="4" t="s">
        <v>12</v>
      </c>
    </row>
    <row r="109" spans="1:9" x14ac:dyDescent="0.3">
      <c r="A109" s="4"/>
      <c r="B109" s="4"/>
      <c r="C109" s="4"/>
      <c r="D109" s="4"/>
      <c r="E109" s="4"/>
      <c r="F109" s="4"/>
      <c r="G109" s="4"/>
      <c r="H109" s="4"/>
      <c r="I109" s="4"/>
    </row>
    <row r="110" spans="1:9" x14ac:dyDescent="0.3">
      <c r="A110" s="4" t="str">
        <f>"5k Age Group Results for "&amp;(IF(H113="M","Male","Female"))&amp;" "&amp;MIN(G113:G117)&amp;"-"&amp;MAX(G113:G117)&amp;" based on Gun Elapsed Time"</f>
        <v>5k Age Group Results for Female 54-57 based on Gun Elapsed Time</v>
      </c>
      <c r="B110" s="4"/>
      <c r="C110" s="4"/>
      <c r="D110" s="4"/>
      <c r="E110" s="4"/>
      <c r="F110" s="4"/>
      <c r="G110" s="4"/>
      <c r="H110" s="4"/>
      <c r="I110" s="4"/>
    </row>
    <row r="111" spans="1:9" x14ac:dyDescent="0.3">
      <c r="A111" s="4"/>
      <c r="B111" s="4"/>
      <c r="C111" s="4"/>
      <c r="D111" s="4"/>
      <c r="E111" s="4"/>
      <c r="F111" s="4"/>
      <c r="G111" s="4"/>
      <c r="H111" s="4"/>
      <c r="I111" s="4"/>
    </row>
    <row r="112" spans="1:9" x14ac:dyDescent="0.3">
      <c r="A112" s="4" t="s">
        <v>0</v>
      </c>
      <c r="B112" s="4" t="s">
        <v>1</v>
      </c>
      <c r="C112" s="4" t="s">
        <v>2</v>
      </c>
      <c r="D112" s="4" t="s">
        <v>3</v>
      </c>
      <c r="E112" s="4" t="s">
        <v>4</v>
      </c>
      <c r="F112" s="4" t="s">
        <v>5</v>
      </c>
      <c r="G112" s="4" t="s">
        <v>6</v>
      </c>
      <c r="H112" s="4" t="s">
        <v>7</v>
      </c>
      <c r="I112" s="4" t="s">
        <v>8</v>
      </c>
    </row>
    <row r="113" spans="1:9" x14ac:dyDescent="0.3">
      <c r="A113" s="4">
        <v>38</v>
      </c>
      <c r="B113" s="4">
        <v>329</v>
      </c>
      <c r="C113" s="4" t="s">
        <v>86</v>
      </c>
      <c r="D113" s="5">
        <f>_xlfn.XLOOKUP(A113,Sheet1!$A$1:$A$47,Sheet1!$D$1:$D$47,"n/a",0)</f>
        <v>0.38436944444444443</v>
      </c>
      <c r="E113" s="5">
        <f>_xlfn.XLOOKUP(A113,Sheet1!$A$1:$A$47,Sheet1!$E$1:$E$47,"n/a",0)</f>
        <v>0.40580358796296295</v>
      </c>
      <c r="F113" s="4" t="s">
        <v>87</v>
      </c>
      <c r="G113" s="4">
        <v>57</v>
      </c>
      <c r="H113" s="4" t="s">
        <v>43</v>
      </c>
      <c r="I113" s="4" t="s">
        <v>12</v>
      </c>
    </row>
    <row r="114" spans="1:9" x14ac:dyDescent="0.3">
      <c r="A114" s="4">
        <v>44</v>
      </c>
      <c r="B114" s="4">
        <v>332</v>
      </c>
      <c r="C114" s="4" t="s">
        <v>98</v>
      </c>
      <c r="D114" s="5">
        <f>_xlfn.XLOOKUP(A114,Sheet1!$A$1:$A$47,Sheet1!$D$1:$D$47,"n/a",0)</f>
        <v>0.38436944444444443</v>
      </c>
      <c r="E114" s="5">
        <f>_xlfn.XLOOKUP(A114,Sheet1!$A$1:$A$47,Sheet1!$E$1:$E$47,"n/a",0)</f>
        <v>0.41026342592592591</v>
      </c>
      <c r="F114" s="4" t="s">
        <v>99</v>
      </c>
      <c r="G114" s="4">
        <v>54</v>
      </c>
      <c r="H114" s="4" t="s">
        <v>43</v>
      </c>
      <c r="I114" s="4" t="s">
        <v>12</v>
      </c>
    </row>
    <row r="115" spans="1:9" x14ac:dyDescent="0.3">
      <c r="A115" s="4"/>
      <c r="B115" s="4"/>
      <c r="C115" s="4"/>
      <c r="D115" s="4"/>
      <c r="E115" s="4"/>
      <c r="F115" s="4"/>
      <c r="G115" s="4"/>
      <c r="H115" s="4"/>
      <c r="I115" s="4"/>
    </row>
    <row r="116" spans="1:9" x14ac:dyDescent="0.3">
      <c r="A116" s="4" t="str">
        <f>"5k Age Group Results for "&amp;(IF(H119="M","Male","Female"))&amp;" "&amp;MIN(G119:G123)&amp;"-"&amp;MAX(G119:G123)&amp;" based on Gun Elapsed Time"</f>
        <v>5k Age Group Results for Male 55-56 based on Gun Elapsed Time</v>
      </c>
      <c r="B116" s="4"/>
      <c r="C116" s="4"/>
      <c r="D116" s="4"/>
      <c r="E116" s="4"/>
      <c r="F116" s="4"/>
      <c r="G116" s="4"/>
      <c r="H116" s="4"/>
      <c r="I116" s="4"/>
    </row>
    <row r="117" spans="1:9" x14ac:dyDescent="0.3">
      <c r="A117" s="4"/>
      <c r="B117" s="4"/>
      <c r="C117" s="4"/>
      <c r="D117" s="4"/>
      <c r="E117" s="4"/>
      <c r="F117" s="4"/>
      <c r="G117" s="4"/>
      <c r="H117" s="4"/>
      <c r="I117" s="4"/>
    </row>
    <row r="118" spans="1:9" x14ac:dyDescent="0.3">
      <c r="A118" s="4" t="s">
        <v>0</v>
      </c>
      <c r="B118" s="4" t="s">
        <v>1</v>
      </c>
      <c r="C118" s="4" t="s">
        <v>2</v>
      </c>
      <c r="D118" s="4" t="s">
        <v>3</v>
      </c>
      <c r="E118" s="4" t="s">
        <v>4</v>
      </c>
      <c r="F118" s="4" t="s">
        <v>5</v>
      </c>
      <c r="G118" s="4" t="s">
        <v>6</v>
      </c>
      <c r="H118" s="4" t="s">
        <v>7</v>
      </c>
      <c r="I118" s="4" t="s">
        <v>8</v>
      </c>
    </row>
    <row r="119" spans="1:9" x14ac:dyDescent="0.3">
      <c r="A119" s="4">
        <v>40</v>
      </c>
      <c r="B119" s="4">
        <v>347</v>
      </c>
      <c r="C119" s="4" t="s">
        <v>90</v>
      </c>
      <c r="D119" s="5">
        <f>_xlfn.XLOOKUP(A119,Sheet1!$A$1:$A$47,Sheet1!$D$1:$D$47,"n/a",0)</f>
        <v>0.38436944444444443</v>
      </c>
      <c r="E119" s="5">
        <f>_xlfn.XLOOKUP(A119,Sheet1!$A$1:$A$47,Sheet1!$E$1:$E$47,"n/a",0)</f>
        <v>0.40653298611111111</v>
      </c>
      <c r="F119" s="4" t="s">
        <v>91</v>
      </c>
      <c r="G119" s="4">
        <v>56</v>
      </c>
      <c r="H119" s="4" t="s">
        <v>11</v>
      </c>
      <c r="I119" s="4" t="s">
        <v>12</v>
      </c>
    </row>
    <row r="120" spans="1:9" x14ac:dyDescent="0.3">
      <c r="A120" s="4">
        <v>43</v>
      </c>
      <c r="B120" s="4">
        <v>331</v>
      </c>
      <c r="C120" s="4" t="s">
        <v>96</v>
      </c>
      <c r="D120" s="5">
        <f>_xlfn.XLOOKUP(A120,Sheet1!$A$1:$A$47,Sheet1!$D$1:$D$47,"n/a",0)</f>
        <v>0.38436944444444443</v>
      </c>
      <c r="E120" s="5">
        <f>_xlfn.XLOOKUP(A120,Sheet1!$A$1:$A$47,Sheet1!$E$1:$E$47,"n/a",0)</f>
        <v>0.41025960648148146</v>
      </c>
      <c r="F120" s="4" t="s">
        <v>97</v>
      </c>
      <c r="G120" s="4">
        <v>55</v>
      </c>
      <c r="H120" s="4" t="s">
        <v>11</v>
      </c>
      <c r="I120" s="4" t="s">
        <v>12</v>
      </c>
    </row>
    <row r="121" spans="1:9" x14ac:dyDescent="0.3">
      <c r="A121" s="4"/>
      <c r="B121" s="4"/>
      <c r="C121" s="4"/>
      <c r="D121" s="4"/>
      <c r="E121" s="4"/>
      <c r="F121" s="4"/>
      <c r="G121" s="4"/>
      <c r="H121" s="4"/>
      <c r="I121" s="4"/>
    </row>
    <row r="122" spans="1:9" x14ac:dyDescent="0.3">
      <c r="A122" s="4" t="str">
        <f>"5k Age Group Results for "&amp;(IF(H125="M","Male","Female"))&amp;" "&amp;MIN(G125:G129)&amp;"-"&amp;MAX(G125:G129)&amp;" based on Gun Elapsed Time"</f>
        <v>5k Age Group Results for Male 74-74 based on Gun Elapsed Time</v>
      </c>
      <c r="B122" s="4"/>
      <c r="C122" s="4"/>
      <c r="D122" s="4"/>
      <c r="E122" s="4"/>
      <c r="F122" s="4"/>
      <c r="G122" s="4"/>
      <c r="H122" s="4"/>
      <c r="I122" s="4"/>
    </row>
    <row r="123" spans="1:9" x14ac:dyDescent="0.3">
      <c r="A123" s="4"/>
      <c r="B123" s="4"/>
      <c r="C123" s="4"/>
      <c r="D123" s="4"/>
      <c r="E123" s="4"/>
      <c r="F123" s="4"/>
      <c r="G123" s="4"/>
      <c r="H123" s="4"/>
      <c r="I123" s="4"/>
    </row>
    <row r="124" spans="1:9" x14ac:dyDescent="0.3">
      <c r="A124" s="4" t="s">
        <v>0</v>
      </c>
      <c r="B124" s="4" t="s">
        <v>1</v>
      </c>
      <c r="C124" s="4" t="s">
        <v>2</v>
      </c>
      <c r="D124" s="4" t="s">
        <v>3</v>
      </c>
      <c r="E124" s="4" t="s">
        <v>4</v>
      </c>
      <c r="F124" s="4" t="s">
        <v>5</v>
      </c>
      <c r="G124" s="4" t="s">
        <v>6</v>
      </c>
      <c r="H124" s="4" t="s">
        <v>7</v>
      </c>
      <c r="I124" s="4" t="s">
        <v>8</v>
      </c>
    </row>
    <row r="125" spans="1:9" x14ac:dyDescent="0.3">
      <c r="A125" s="4">
        <v>5</v>
      </c>
      <c r="B125" s="4">
        <v>341</v>
      </c>
      <c r="C125" s="4" t="s">
        <v>19</v>
      </c>
      <c r="D125" s="5">
        <f>_xlfn.XLOOKUP(A125,Sheet1!$A$1:$A$47,Sheet1!$D$1:$D$47,"n/a",0)</f>
        <v>0.38436944444444443</v>
      </c>
      <c r="E125" s="5">
        <f>_xlfn.XLOOKUP(A125,Sheet1!$A$1:$A$47,Sheet1!$E$1:$E$47,"n/a",0)</f>
        <v>0.39895104166666667</v>
      </c>
      <c r="F125" s="4" t="s">
        <v>20</v>
      </c>
      <c r="G125" s="4">
        <v>74</v>
      </c>
      <c r="H125" s="4" t="s">
        <v>11</v>
      </c>
      <c r="I125" s="4" t="s">
        <v>12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439554F-9955-4EAB-A255-E110527BCC68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Mikhael Tillman</dc:creator>
  <cp:lastModifiedBy>Mikhael Tillman</cp:lastModifiedBy>
  <dcterms:created xsi:type="dcterms:W3CDTF">2026-09-29T19:10:02Z</dcterms:created>
  <dcterms:modified xsi:type="dcterms:W3CDTF">2026-09-29T20:18:01Z</dcterms:modified>
</cp:coreProperties>
</file>