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10" tabRatio="920" activeTab="5"/>
  </bookViews>
  <sheets>
    <sheet name="(1) Trip Leader Checklist" sheetId="1" r:id="rId1"/>
    <sheet name="(3A) Non-Academic Trip" sheetId="2" r:id="rId2"/>
    <sheet name="(3A) Non-Academic Trip Expense" sheetId="3" r:id="rId3"/>
    <sheet name="(3A) Non-Academic Trip Roster" sheetId="4" r:id="rId4"/>
    <sheet name="(3) Application" sheetId="5" r:id="rId5"/>
    <sheet name="(4) Budget" sheetId="6" r:id="rId6"/>
    <sheet name="(5) Expense Detail" sheetId="7" r:id="rId7"/>
    <sheet name="(6) Syllabus Requirements" sheetId="8" r:id="rId8"/>
    <sheet name="(6A) Credit Hour, Itin" sheetId="9" r:id="rId9"/>
    <sheet name="(6B) Credit Hour Justification" sheetId="10" r:id="rId10"/>
    <sheet name="(7) Trip Roster &amp; Classes" sheetId="11" r:id="rId11"/>
    <sheet name="(8) Information" sheetId="12" r:id="rId12"/>
    <sheet name="(9) Risk Management" sheetId="13" r:id="rId13"/>
    <sheet name="(10) Emergency Contact Info" sheetId="14" r:id="rId14"/>
    <sheet name="(11) Financial Best Practices" sheetId="15" r:id="rId15"/>
    <sheet name="(12) Student Life" sheetId="16" r:id="rId16"/>
    <sheet name="(13) Forms" sheetId="17" r:id="rId17"/>
    <sheet name="(14) Financial, Insur Clearance" sheetId="18" r:id="rId18"/>
    <sheet name="(15) Study Tour Agreement" sheetId="19" r:id="rId19"/>
    <sheet name="(16) Code of Conduct" sheetId="20" r:id="rId20"/>
    <sheet name="(17) Parent Permission, Minors" sheetId="21" r:id="rId21"/>
    <sheet name="(18) Student Tour Eval" sheetId="22" r:id="rId22"/>
    <sheet name="(19) Final Tour Report" sheetId="23" r:id="rId23"/>
  </sheets>
  <definedNames>
    <definedName name="_xlfn.SINGLE" hidden="1">#NAME?</definedName>
    <definedName name="_xlnm.Print_Area" localSheetId="0">'(1) Trip Leader Checklist'!$A$1:$F$94</definedName>
    <definedName name="_xlnm.Print_Area" localSheetId="13">'(10) Emergency Contact Info'!$A$1:$B$8</definedName>
    <definedName name="_xlnm.Print_Area" localSheetId="14">'(11) Financial Best Practices'!$A$1:$B$31</definedName>
    <definedName name="_xlnm.Print_Area" localSheetId="17">'(14) Financial, Insur Clearance'!#REF!</definedName>
    <definedName name="_xlnm.Print_Area" localSheetId="19">'(16) Code of Conduct'!$A$1:$B$36</definedName>
    <definedName name="_xlnm.Print_Area" localSheetId="21">'(18) Student Tour Eval'!$A$1:$A$31</definedName>
    <definedName name="_xlnm.Print_Area" localSheetId="4">'(3) Application'!$A$1:$X$71</definedName>
    <definedName name="_xlnm.Print_Area" localSheetId="1">'(3A) Non-Academic Trip'!$A$1:$L$54</definedName>
    <definedName name="_xlnm.Print_Area" localSheetId="2">'(3A) Non-Academic Trip Expense'!$A$1:$B$35</definedName>
    <definedName name="_xlnm.Print_Area" localSheetId="3">'(3A) Non-Academic Trip Roster'!$A$1:$F$55</definedName>
    <definedName name="_xlnm.Print_Area" localSheetId="5">'(4) Budget'!$A$1:$W$104</definedName>
    <definedName name="_xlnm.Print_Area" localSheetId="6">'(5) Expense Detail'!$A$1:$B$48</definedName>
    <definedName name="_xlnm.Print_Area" localSheetId="7">'(6) Syllabus Requirements'!$A$1:$K$48</definedName>
    <definedName name="_xlnm.Print_Area" localSheetId="8">'(6A) Credit Hour, Itin'!$A$1:$H$38</definedName>
    <definedName name="_xlnm.Print_Area" localSheetId="9">'(6B) Credit Hour Justification'!$A$1:$L$28</definedName>
    <definedName name="_xlnm.Print_Area" localSheetId="10">'(7) Trip Roster &amp; Classes'!$A$1:$U$51</definedName>
    <definedName name="_xlnm.Print_Titles" localSheetId="0">'(1) Trip Leader Checklist'!$1:$6</definedName>
  </definedNames>
  <calcPr fullCalcOnLoad="1"/>
</workbook>
</file>

<file path=xl/comments10.xml><?xml version="1.0" encoding="utf-8"?>
<comments xmlns="http://schemas.openxmlformats.org/spreadsheetml/2006/main">
  <authors>
    <author>Lisa Rollins</author>
  </authors>
  <commentList>
    <comment ref="A11" authorId="0">
      <text>
        <r>
          <rPr>
            <b/>
            <sz val="9"/>
            <rFont val="Tahoma"/>
            <family val="2"/>
          </rPr>
          <t>Lisa Rollins:</t>
        </r>
        <r>
          <rPr>
            <sz val="9"/>
            <rFont val="Tahoma"/>
            <family val="2"/>
          </rPr>
          <t xml:space="preserve">
Just for your own records.
</t>
        </r>
      </text>
    </comment>
    <comment ref="B11" authorId="0">
      <text>
        <r>
          <rPr>
            <b/>
            <sz val="9"/>
            <rFont val="Tahoma"/>
            <family val="2"/>
          </rPr>
          <t>Lisa Rollins:</t>
        </r>
        <r>
          <rPr>
            <sz val="9"/>
            <rFont val="Tahoma"/>
            <family val="2"/>
          </rPr>
          <t xml:space="preserve">
Include course number AND section number since some tours may have topics courses with the same course number but different topics.</t>
        </r>
      </text>
    </comment>
    <comment ref="A1" authorId="0">
      <text>
        <r>
          <rPr>
            <b/>
            <sz val="9"/>
            <rFont val="Tahoma"/>
            <family val="2"/>
          </rPr>
          <t>Lisa Rollins:</t>
        </r>
        <r>
          <rPr>
            <sz val="9"/>
            <rFont val="Tahoma"/>
            <family val="2"/>
          </rPr>
          <t xml:space="preserve">
Form 6A and 6B are kind of different versions of the same form. If you would like to see the activities for your tour by day, the calendar view in 6A is a good way to do that. You can include the list of courses and  hours spent on courses each day, as well as list activities, thereby creating an itinerary that includes course information. Or you can use this "overview" format which does not include the itinerary portion but clearly shows when a student will earn the hours for each class.
The end goal is that you can show that a student who goes on your tour is putting in enough, but not too much time, to earn their credit hours. 
Each course must have it's own hours. Hours cannot be "double-counted" for more than one course. For instance, hours spent on a community project cannot be counted for two courses, even if that activity will influence multiple courses.</t>
        </r>
      </text>
    </comment>
    <comment ref="L11" authorId="0">
      <text>
        <r>
          <rPr>
            <b/>
            <sz val="9"/>
            <rFont val="Tahoma"/>
            <family val="2"/>
          </rPr>
          <t>Lisa Rollins:</t>
        </r>
        <r>
          <rPr>
            <sz val="9"/>
            <rFont val="Tahoma"/>
            <family val="2"/>
          </rPr>
          <t xml:space="preserve">
Total should equal 45 or 90 hours per credit, depending on the course level or your program regulations.</t>
        </r>
      </text>
    </comment>
  </commentList>
</comments>
</file>

<file path=xl/comments11.xml><?xml version="1.0" encoding="utf-8"?>
<comments xmlns="http://schemas.openxmlformats.org/spreadsheetml/2006/main">
  <authors>
    <author>Lisa Rollins</author>
  </authors>
  <commentList>
    <comment ref="H6" authorId="0">
      <text>
        <r>
          <rPr>
            <b/>
            <sz val="9"/>
            <rFont val="Tahoma"/>
            <family val="2"/>
          </rPr>
          <t>Lisa Rollins:</t>
        </r>
        <r>
          <rPr>
            <sz val="9"/>
            <rFont val="Tahoma"/>
            <family val="2"/>
          </rPr>
          <t xml:space="preserve">
All of these cells will populate based on the courses you listed on the Application tab.</t>
        </r>
      </text>
    </comment>
    <comment ref="C7" authorId="0">
      <text>
        <r>
          <rPr>
            <b/>
            <sz val="9"/>
            <rFont val="Tahoma"/>
            <family val="2"/>
          </rPr>
          <t>Lisa Rollins:</t>
        </r>
        <r>
          <rPr>
            <sz val="9"/>
            <rFont val="Tahoma"/>
            <family val="2"/>
          </rPr>
          <t xml:space="preserve">
List students first, then faculty, staff, and community members.</t>
        </r>
      </text>
    </comment>
    <comment ref="G7" authorId="0">
      <text>
        <r>
          <rPr>
            <b/>
            <sz val="9"/>
            <rFont val="Tahoma"/>
            <family val="2"/>
          </rPr>
          <t>Lisa Rollins:</t>
        </r>
        <r>
          <rPr>
            <sz val="9"/>
            <rFont val="Tahoma"/>
            <family val="2"/>
          </rPr>
          <t xml:space="preserve">
List the type of credits a student is taking.</t>
        </r>
      </text>
    </comment>
    <comment ref="H7" authorId="0">
      <text>
        <r>
          <rPr>
            <b/>
            <sz val="9"/>
            <rFont val="Tahoma"/>
            <family val="2"/>
          </rPr>
          <t>Lisa Rollins:</t>
        </r>
        <r>
          <rPr>
            <sz val="9"/>
            <rFont val="Tahoma"/>
            <family val="2"/>
          </rPr>
          <t xml:space="preserve">
Under each course heading in row 6, enter the number of credits of that course a student will be registering for. This is a good way for you to have a record to check your Banner rosters against to make sure students are registering for the correct courses.</t>
        </r>
      </text>
    </comment>
    <comment ref="R7" authorId="0">
      <text>
        <r>
          <rPr>
            <b/>
            <sz val="9"/>
            <rFont val="Tahoma"/>
            <family val="2"/>
          </rPr>
          <t>Lisa Rollins:</t>
        </r>
        <r>
          <rPr>
            <sz val="9"/>
            <rFont val="Tahoma"/>
            <family val="2"/>
          </rPr>
          <t xml:space="preserve">
This will auto-sum the credits you entered in the previous columns.</t>
        </r>
      </text>
    </comment>
    <comment ref="S7" authorId="0">
      <text>
        <r>
          <rPr>
            <b/>
            <sz val="9"/>
            <rFont val="Tahoma"/>
            <family val="2"/>
          </rPr>
          <t>Lisa Rollins:</t>
        </r>
        <r>
          <rPr>
            <sz val="9"/>
            <rFont val="Tahoma"/>
            <family val="2"/>
          </rPr>
          <t xml:space="preserve">
Put an X here if the student is registered for courses.</t>
        </r>
      </text>
    </comment>
    <comment ref="T7" authorId="0">
      <text>
        <r>
          <rPr>
            <b/>
            <sz val="9"/>
            <rFont val="Tahoma"/>
            <family val="2"/>
          </rPr>
          <t>Lisa Rollins:</t>
        </r>
        <r>
          <rPr>
            <sz val="9"/>
            <rFont val="Tahoma"/>
            <family val="2"/>
          </rPr>
          <t xml:space="preserve">
This is a place to track the fee the student should pay. This is especially helpful for any special fees that students might pay if they are registering for fewer than the minimum number of credits OR if they are working on the tour and will be paying a reduced fee.</t>
        </r>
      </text>
    </comment>
    <comment ref="U7" authorId="0">
      <text>
        <r>
          <rPr>
            <b/>
            <sz val="9"/>
            <rFont val="Tahoma"/>
            <family val="2"/>
          </rPr>
          <t>Lisa Rollins:</t>
        </r>
        <r>
          <rPr>
            <sz val="9"/>
            <rFont val="Tahoma"/>
            <family val="2"/>
          </rPr>
          <t xml:space="preserve">
Put an X here if Vicki has financially cleared the student.
</t>
        </r>
      </text>
    </comment>
  </commentList>
</comments>
</file>

<file path=xl/comments14.xml><?xml version="1.0" encoding="utf-8"?>
<comments xmlns="http://schemas.openxmlformats.org/spreadsheetml/2006/main">
  <authors>
    <author>Lisa Rollins</author>
  </authors>
  <commentList>
    <comment ref="A4" authorId="0">
      <text>
        <r>
          <rPr>
            <b/>
            <sz val="9"/>
            <rFont val="Tahoma"/>
            <family val="2"/>
          </rPr>
          <t>Lisa Rollins:</t>
        </r>
        <r>
          <rPr>
            <sz val="9"/>
            <rFont val="Tahoma"/>
            <family val="2"/>
          </rPr>
          <t xml:space="preserve">
This should be someone associated with your department who can help solve problems while you're on the tour (dept assistant, dept chair, tour leader's spouse, etc.). It would be good to have their cell phone number here.</t>
        </r>
      </text>
    </comment>
  </commentList>
</comments>
</file>

<file path=xl/comments23.xml><?xml version="1.0" encoding="utf-8"?>
<comments xmlns="http://schemas.openxmlformats.org/spreadsheetml/2006/main">
  <authors>
    <author>Lisa Rollins</author>
  </authors>
  <commentList>
    <comment ref="C9" authorId="0">
      <text>
        <r>
          <rPr>
            <b/>
            <sz val="9"/>
            <rFont val="Tahoma"/>
            <family val="2"/>
          </rPr>
          <t>Lisa Rollins:</t>
        </r>
        <r>
          <rPr>
            <sz val="9"/>
            <rFont val="Tahoma"/>
            <family val="2"/>
          </rPr>
          <t xml:space="preserve">
Add up credits listed on budget tab.</t>
        </r>
      </text>
    </comment>
    <comment ref="C10" authorId="0">
      <text>
        <r>
          <rPr>
            <b/>
            <sz val="9"/>
            <rFont val="Tahoma"/>
            <family val="2"/>
          </rPr>
          <t>Lisa Rollins:</t>
        </r>
        <r>
          <rPr>
            <sz val="9"/>
            <rFont val="Tahoma"/>
            <family val="2"/>
          </rPr>
          <t xml:space="preserve">
Add number of students listed on original budget tab.</t>
        </r>
      </text>
    </comment>
  </commentList>
</comments>
</file>

<file path=xl/comments3.xml><?xml version="1.0" encoding="utf-8"?>
<comments xmlns="http://schemas.openxmlformats.org/spreadsheetml/2006/main">
  <authors>
    <author>Lisa Rollins</author>
  </authors>
  <commentList>
    <comment ref="A4" authorId="0">
      <text>
        <r>
          <rPr>
            <b/>
            <sz val="9"/>
            <rFont val="Tahoma"/>
            <family val="2"/>
          </rPr>
          <t>Lisa Rollins:</t>
        </r>
        <r>
          <rPr>
            <sz val="9"/>
            <rFont val="Tahoma"/>
            <family val="2"/>
          </rPr>
          <t xml:space="preserve">
This cell will automatically total the lines below it AND will flow over to the previous tab 4.</t>
        </r>
      </text>
    </comment>
    <comment ref="A5"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B5" authorId="0">
      <text>
        <r>
          <rPr>
            <b/>
            <sz val="9"/>
            <rFont val="Tahoma"/>
            <family val="2"/>
          </rPr>
          <t>Lisa Rollins:</t>
        </r>
        <r>
          <rPr>
            <sz val="9"/>
            <rFont val="Tahoma"/>
            <family val="2"/>
          </rPr>
          <t xml:space="preserve">
Use one line for each type of expense: flights, bus, travel insurance, etc.</t>
        </r>
      </text>
    </comment>
    <comment ref="A14" authorId="0">
      <text>
        <r>
          <rPr>
            <b/>
            <sz val="9"/>
            <rFont val="Tahoma"/>
            <family val="2"/>
          </rPr>
          <t>Lisa Rollins:</t>
        </r>
        <r>
          <rPr>
            <sz val="9"/>
            <rFont val="Tahoma"/>
            <family val="2"/>
          </rPr>
          <t xml:space="preserve">
This cell will total all data entered below it and will carry the amount over to Tab 4.</t>
        </r>
      </text>
    </comment>
    <comment ref="A15"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A24" authorId="0">
      <text>
        <r>
          <rPr>
            <b/>
            <sz val="9"/>
            <rFont val="Tahoma"/>
            <family val="2"/>
          </rPr>
          <t>Lisa Rollins:</t>
        </r>
        <r>
          <rPr>
            <sz val="9"/>
            <rFont val="Tahoma"/>
            <family val="2"/>
          </rPr>
          <t xml:space="preserve">
This cell will total all data entered below it and will carry the amount over to Tab 4.</t>
        </r>
      </text>
    </comment>
    <comment ref="B24" authorId="0">
      <text>
        <r>
          <rPr>
            <b/>
            <sz val="9"/>
            <rFont val="Tahoma"/>
            <family val="2"/>
          </rPr>
          <t>Lisa Rollins:</t>
        </r>
        <r>
          <rPr>
            <sz val="9"/>
            <rFont val="Tahoma"/>
            <family val="2"/>
          </rPr>
          <t xml:space="preserve">
If you feel that you can't really divide up an amount per person or if there are expenses that are easier to enter as a lump sum, enter them here.</t>
        </r>
      </text>
    </comment>
    <comment ref="B25" authorId="0">
      <text>
        <r>
          <rPr>
            <b/>
            <sz val="9"/>
            <rFont val="Tahoma"/>
            <family val="2"/>
          </rPr>
          <t>Lisa Rollins:</t>
        </r>
        <r>
          <rPr>
            <sz val="9"/>
            <rFont val="Tahoma"/>
            <family val="2"/>
          </rPr>
          <t xml:space="preserve">
Use one line for each type of expense.</t>
        </r>
      </text>
    </comment>
    <comment ref="A34" authorId="0">
      <text>
        <r>
          <rPr>
            <b/>
            <sz val="9"/>
            <rFont val="Tahoma"/>
            <family val="2"/>
          </rPr>
          <t>Lisa Rollins:</t>
        </r>
        <r>
          <rPr>
            <sz val="9"/>
            <rFont val="Tahoma"/>
            <family val="2"/>
          </rPr>
          <t xml:space="preserve">
This cell will total all data entered below it and will carry the amount over to Tab 4.</t>
        </r>
      </text>
    </comment>
    <comment ref="B34" authorId="0">
      <text>
        <r>
          <rPr>
            <b/>
            <sz val="9"/>
            <rFont val="Tahoma"/>
            <family val="2"/>
          </rPr>
          <t>Lisa Rollins:</t>
        </r>
        <r>
          <rPr>
            <sz val="9"/>
            <rFont val="Tahoma"/>
            <family val="2"/>
          </rPr>
          <t xml:space="preserve">
If you feel that you can't really divide up an amount per person or if there are expenses that are easier to enter as a lump sum, enter them here.</t>
        </r>
      </text>
    </comment>
  </commentList>
</comments>
</file>

<file path=xl/comments5.xml><?xml version="1.0" encoding="utf-8"?>
<comments xmlns="http://schemas.openxmlformats.org/spreadsheetml/2006/main">
  <authors>
    <author>Lisa Rollins</author>
  </authors>
  <commentList>
    <comment ref="V4" authorId="0">
      <text>
        <r>
          <rPr>
            <b/>
            <sz val="9"/>
            <rFont val="Tahoma"/>
            <family val="2"/>
          </rPr>
          <t>Lisa Rollins:</t>
        </r>
        <r>
          <rPr>
            <sz val="9"/>
            <rFont val="Tahoma"/>
            <family val="2"/>
          </rPr>
          <t xml:space="preserve">
This is a number you should get from your dean's office. It is a number specific to your tour and should appear on all receipts that you turn in.</t>
        </r>
      </text>
    </comment>
    <comment ref="E9" authorId="0">
      <text>
        <r>
          <rPr>
            <b/>
            <sz val="9"/>
            <rFont val="Tahoma"/>
            <family val="2"/>
          </rPr>
          <t>Lisa Rollins:</t>
        </r>
        <r>
          <rPr>
            <sz val="9"/>
            <rFont val="Tahoma"/>
            <family val="2"/>
          </rPr>
          <t xml:space="preserve">
The person who is filling out the form and is considered the leader of the trip.</t>
        </r>
      </text>
    </comment>
    <comment ref="J11" authorId="0">
      <text>
        <r>
          <rPr>
            <b/>
            <sz val="9"/>
            <rFont val="Tahoma"/>
            <family val="2"/>
          </rPr>
          <t>Lisa Rollins:</t>
        </r>
        <r>
          <rPr>
            <sz val="9"/>
            <rFont val="Tahoma"/>
            <family val="2"/>
          </rPr>
          <t xml:space="preserve">
This can be the trip director or someone else who is going on the trip and is keeping track of the expenses. This person should meet with the trip director and Ildiko to review expenses after the trip.</t>
        </r>
      </text>
    </comment>
    <comment ref="C13" authorId="0">
      <text>
        <r>
          <rPr>
            <b/>
            <sz val="9"/>
            <rFont val="Tahoma"/>
            <family val="2"/>
          </rPr>
          <t>Lisa Rollins:</t>
        </r>
        <r>
          <rPr>
            <sz val="9"/>
            <rFont val="Tahoma"/>
            <family val="2"/>
          </rPr>
          <t xml:space="preserve">
The dates that you'll actually be traveling with students.</t>
        </r>
      </text>
    </comment>
    <comment ref="Q13" authorId="0">
      <text>
        <r>
          <rPr>
            <b/>
            <sz val="9"/>
            <rFont val="Tahoma"/>
            <family val="2"/>
          </rPr>
          <t>Lisa Rollins:</t>
        </r>
        <r>
          <rPr>
            <sz val="9"/>
            <rFont val="Tahoma"/>
            <family val="2"/>
          </rPr>
          <t xml:space="preserve">
The dates that you'll be meeting with students before you leave on your trip.</t>
        </r>
      </text>
    </comment>
    <comment ref="G17" authorId="0">
      <text>
        <r>
          <rPr>
            <b/>
            <sz val="9"/>
            <rFont val="Tahoma"/>
            <family val="2"/>
          </rPr>
          <t>Lisa Rollins:</t>
        </r>
        <r>
          <rPr>
            <sz val="9"/>
            <rFont val="Tahoma"/>
            <family val="2"/>
          </rPr>
          <t xml:space="preserve">
Your school or college name (CAS, SHP, SBA, SED, SAAD, etc.)</t>
        </r>
      </text>
    </comment>
    <comment ref="Q17" authorId="0">
      <text>
        <r>
          <rPr>
            <b/>
            <sz val="9"/>
            <rFont val="Tahoma"/>
            <family val="2"/>
          </rPr>
          <t>Lisa Rollins:</t>
        </r>
        <r>
          <rPr>
            <sz val="9"/>
            <rFont val="Tahoma"/>
            <family val="2"/>
          </rPr>
          <t xml:space="preserve">
Other teachers who are traveling with you. Should also be listed by name on the bottom of the budget tab AND on the trip roster tab.</t>
        </r>
      </text>
    </comment>
    <comment ref="A39" authorId="0">
      <text>
        <r>
          <rPr>
            <b/>
            <sz val="9"/>
            <rFont val="Tahoma"/>
            <family val="2"/>
          </rPr>
          <t>Lisa Rollins:</t>
        </r>
        <r>
          <rPr>
            <sz val="9"/>
            <rFont val="Tahoma"/>
            <family val="2"/>
          </rPr>
          <t xml:space="preserve">
What is the main reason students are going on this trip? It would be similar to the learning objectives you would put in a syllabus, but specific to the entire trip experience.</t>
        </r>
      </text>
    </comment>
    <comment ref="D41" authorId="0">
      <text>
        <r>
          <rPr>
            <b/>
            <sz val="9"/>
            <rFont val="Tahoma"/>
            <family val="2"/>
          </rPr>
          <t>Lisa Rollins:</t>
        </r>
        <r>
          <rPr>
            <sz val="9"/>
            <rFont val="Tahoma"/>
            <family val="2"/>
          </rPr>
          <t xml:space="preserve">
Name of your travel agent if you have one. If you don't, enter N/A.</t>
        </r>
      </text>
    </comment>
    <comment ref="R41" authorId="0">
      <text>
        <r>
          <rPr>
            <b/>
            <sz val="9"/>
            <rFont val="Tahoma"/>
            <family val="2"/>
          </rPr>
          <t>Lisa Rollins:</t>
        </r>
        <r>
          <rPr>
            <sz val="9"/>
            <rFont val="Tahoma"/>
            <family val="2"/>
          </rPr>
          <t xml:space="preserve">
Travel agent contact number. Otherwise, enter N/A.</t>
        </r>
      </text>
    </comment>
    <comment ref="A19" authorId="0">
      <text>
        <r>
          <rPr>
            <b/>
            <sz val="9"/>
            <rFont val="Tahoma"/>
            <family val="2"/>
          </rPr>
          <t>Lisa Rollins:</t>
        </r>
        <r>
          <rPr>
            <sz val="9"/>
            <rFont val="Tahoma"/>
            <family val="2"/>
          </rPr>
          <t xml:space="preserve">
Check this box if the majority of the courses will be taught off-campus.</t>
        </r>
      </text>
    </comment>
    <comment ref="F19" authorId="0">
      <text>
        <r>
          <rPr>
            <b/>
            <sz val="9"/>
            <rFont val="Tahoma"/>
            <family val="2"/>
          </rPr>
          <t>Lisa Rollins:</t>
        </r>
        <r>
          <rPr>
            <sz val="9"/>
            <rFont val="Tahoma"/>
            <family val="2"/>
          </rPr>
          <t xml:space="preserve">
Check this box if the majority of the course credit is earned in a classroom on-campus. Field trips are generally one- or two-day trips.</t>
        </r>
      </text>
    </comment>
    <comment ref="J19" authorId="0">
      <text>
        <r>
          <rPr>
            <b/>
            <sz val="9"/>
            <rFont val="Tahoma"/>
            <family val="2"/>
          </rPr>
          <t>Lisa Rollins:</t>
        </r>
        <r>
          <rPr>
            <sz val="9"/>
            <rFont val="Tahoma"/>
            <family val="2"/>
          </rPr>
          <t xml:space="preserve">
Check this box if you are planning a summer intensive that may or may not be on-campus, but that has tuition and expenses logged in your school's tours budget.</t>
        </r>
      </text>
    </comment>
    <comment ref="B24" authorId="0">
      <text>
        <r>
          <rPr>
            <b/>
            <sz val="9"/>
            <rFont val="Tahoma"/>
            <family val="2"/>
          </rPr>
          <t>Lisa Rollins:</t>
        </r>
        <r>
          <rPr>
            <sz val="9"/>
            <rFont val="Tahoma"/>
            <family val="2"/>
          </rPr>
          <t xml:space="preserve">
For academic trips with more than one course, the tour fee is attached to the department's tour course. Every student on the trip should be registered for this course so that the trip fee hits their account.
If there is only one course associated with a trip, then the trip fee can be tied to that course.</t>
        </r>
      </text>
    </comment>
    <comment ref="A22" authorId="0">
      <text>
        <r>
          <rPr>
            <b/>
            <sz val="9"/>
            <rFont val="Tahoma"/>
            <family val="2"/>
          </rPr>
          <t>Lisa Rollins:</t>
        </r>
        <r>
          <rPr>
            <sz val="9"/>
            <rFont val="Tahoma"/>
            <family val="2"/>
          </rPr>
          <t xml:space="preserve">
Don’t forget to attach a syllabus for each course on the tour when you turn the tour form in to your dean. All syllabi must include wording on credit-hour justification, in other words, how are students putting in the time to earn the credits?</t>
        </r>
      </text>
    </comment>
    <comment ref="K35" authorId="0">
      <text>
        <r>
          <rPr>
            <b/>
            <sz val="9"/>
            <rFont val="Tahoma"/>
            <family val="2"/>
          </rPr>
          <t>Lisa Rollins:</t>
        </r>
        <r>
          <rPr>
            <sz val="9"/>
            <rFont val="Tahoma"/>
            <family val="2"/>
          </rPr>
          <t xml:space="preserve">
What are the minimum credits a student MUST take to go on the tour?</t>
        </r>
      </text>
    </comment>
    <comment ref="K36" authorId="0">
      <text>
        <r>
          <rPr>
            <b/>
            <sz val="9"/>
            <rFont val="Tahoma"/>
            <family val="2"/>
          </rPr>
          <t>Lisa Rollins:</t>
        </r>
        <r>
          <rPr>
            <sz val="9"/>
            <rFont val="Tahoma"/>
            <family val="2"/>
          </rPr>
          <t xml:space="preserve">
What are the minimum credits a student must take to go on the tour?</t>
        </r>
      </text>
    </comment>
    <comment ref="N35" authorId="0">
      <text>
        <r>
          <rPr>
            <b/>
            <sz val="9"/>
            <rFont val="Tahoma"/>
            <family val="2"/>
          </rPr>
          <t>Lisa Rollins:</t>
        </r>
        <r>
          <rPr>
            <sz val="9"/>
            <rFont val="Tahoma"/>
            <family val="2"/>
          </rPr>
          <t xml:space="preserve">
What is the maximum number of credits a student can take on the tour. Generally, it is no more than 6.</t>
        </r>
      </text>
    </comment>
    <comment ref="S35" authorId="0">
      <text>
        <r>
          <rPr>
            <b/>
            <sz val="9"/>
            <rFont val="Tahoma"/>
            <family val="2"/>
          </rPr>
          <t>Lisa Rollins:</t>
        </r>
        <r>
          <rPr>
            <sz val="9"/>
            <rFont val="Tahoma"/>
            <family val="2"/>
          </rPr>
          <t xml:space="preserve">
There should be a designated sponsor for each gender, which can be a responsible student on the tour.</t>
        </r>
      </text>
    </comment>
  </commentList>
</comments>
</file>

<file path=xl/comments6.xml><?xml version="1.0" encoding="utf-8"?>
<comments xmlns="http://schemas.openxmlformats.org/spreadsheetml/2006/main">
  <authors>
    <author>Lisa Rollins</author>
  </authors>
  <commentList>
    <comment ref="P2" authorId="0">
      <text>
        <r>
          <rPr>
            <b/>
            <sz val="9"/>
            <rFont val="Tahoma"/>
            <family val="2"/>
          </rPr>
          <t>Lisa Rollins:</t>
        </r>
        <r>
          <rPr>
            <sz val="9"/>
            <rFont val="Tahoma"/>
            <family val="2"/>
          </rPr>
          <t xml:space="preserve">
Will carry over from prior tab.</t>
        </r>
      </text>
    </comment>
    <comment ref="E4" authorId="0">
      <text>
        <r>
          <rPr>
            <b/>
            <sz val="9"/>
            <rFont val="Tahoma"/>
            <family val="2"/>
          </rPr>
          <t>Lisa Rollins:</t>
        </r>
        <r>
          <rPr>
            <sz val="9"/>
            <rFont val="Tahoma"/>
            <family val="2"/>
          </rPr>
          <t xml:space="preserve">
Will carry over from previous tab if you entered information in cell D5. Otherwise, you will have to retype it here.</t>
        </r>
      </text>
    </comment>
    <comment ref="P4" authorId="0">
      <text>
        <r>
          <rPr>
            <b/>
            <sz val="9"/>
            <rFont val="Tahoma"/>
            <family val="2"/>
          </rPr>
          <t>Lisa Rollins:</t>
        </r>
        <r>
          <rPr>
            <sz val="9"/>
            <rFont val="Tahoma"/>
            <family val="2"/>
          </rPr>
          <t xml:space="preserve">
Should carry over from previous tab.</t>
        </r>
      </text>
    </comment>
    <comment ref="P5" authorId="0">
      <text>
        <r>
          <rPr>
            <b/>
            <sz val="9"/>
            <rFont val="Tahoma"/>
            <family val="2"/>
          </rPr>
          <t>Lisa Rollins:</t>
        </r>
        <r>
          <rPr>
            <sz val="9"/>
            <rFont val="Tahoma"/>
            <family val="2"/>
          </rPr>
          <t xml:space="preserve">
Should carry over from previous tab.</t>
        </r>
      </text>
    </comment>
    <comment ref="I11" authorId="0">
      <text>
        <r>
          <rPr>
            <b/>
            <sz val="9"/>
            <rFont val="Tahoma"/>
            <family val="2"/>
          </rPr>
          <t>Lisa Rollins:</t>
        </r>
        <r>
          <rPr>
            <sz val="9"/>
            <rFont val="Tahoma"/>
            <family val="2"/>
          </rPr>
          <t xml:space="preserve">
Enter number of students going on the tour.</t>
        </r>
      </text>
    </comment>
    <comment ref="L11" authorId="0">
      <text>
        <r>
          <rPr>
            <b/>
            <sz val="9"/>
            <rFont val="Tahoma"/>
            <family val="2"/>
          </rPr>
          <t>Lisa Rollins:</t>
        </r>
        <r>
          <rPr>
            <sz val="9"/>
            <rFont val="Tahoma"/>
            <family val="2"/>
          </rPr>
          <t xml:space="preserve">
Enter the average number of credits taken by the students.</t>
        </r>
      </text>
    </comment>
    <comment ref="C11" authorId="0">
      <text>
        <r>
          <rPr>
            <b/>
            <sz val="9"/>
            <rFont val="Tahoma"/>
            <family val="2"/>
          </rPr>
          <t>Lisa Rollins:</t>
        </r>
        <r>
          <rPr>
            <sz val="9"/>
            <rFont val="Tahoma"/>
            <family val="2"/>
          </rPr>
          <t xml:space="preserve">
Put an X in the box to designate what type of trip this is.</t>
        </r>
      </text>
    </comment>
    <comment ref="L63" authorId="0">
      <text>
        <r>
          <rPr>
            <b/>
            <sz val="9"/>
            <rFont val="Tahoma"/>
            <family val="2"/>
          </rPr>
          <t>Lisa Rollins:</t>
        </r>
        <r>
          <rPr>
            <sz val="9"/>
            <rFont val="Tahoma"/>
            <family val="2"/>
          </rPr>
          <t xml:space="preserve">
Give the account number that this trip will be funded by if not funded by tuition.</t>
        </r>
      </text>
    </comment>
    <comment ref="L78" authorId="0">
      <text>
        <r>
          <rPr>
            <b/>
            <sz val="9"/>
            <rFont val="Tahoma"/>
            <family val="2"/>
          </rPr>
          <t>Lisa Rollins:</t>
        </r>
        <r>
          <rPr>
            <sz val="9"/>
            <rFont val="Tahoma"/>
            <family val="2"/>
          </rPr>
          <t xml:space="preserve">
Since this shows per-person expense, the number of all travelers should be entered here, including staff and faculty and community members.</t>
        </r>
      </text>
    </comment>
    <comment ref="C84" authorId="0">
      <text>
        <r>
          <rPr>
            <b/>
            <sz val="9"/>
            <rFont val="Tahoma"/>
            <family val="2"/>
          </rPr>
          <t>Lisa Rollins:</t>
        </r>
        <r>
          <rPr>
            <sz val="9"/>
            <rFont val="Tahoma"/>
            <family val="2"/>
          </rPr>
          <t xml:space="preserve">
Enter the name of each teacher or staff member for the tour.</t>
        </r>
      </text>
    </comment>
    <comment ref="F84" authorId="0">
      <text>
        <r>
          <rPr>
            <b/>
            <sz val="9"/>
            <rFont val="Tahoma"/>
            <family val="2"/>
          </rPr>
          <t>Lisa Rollins:</t>
        </r>
        <r>
          <rPr>
            <sz val="9"/>
            <rFont val="Tahoma"/>
            <family val="2"/>
          </rPr>
          <t xml:space="preserve">
If your budget allows, a contract payment for any above-load teaching is applicable. Some teachers never take a contract so that the budget works. Some teachers take a small contract. Check with your Dean for their thinking here.</t>
        </r>
      </text>
    </comment>
    <comment ref="I84" authorId="0">
      <text>
        <r>
          <rPr>
            <b/>
            <sz val="9"/>
            <rFont val="Tahoma"/>
            <family val="2"/>
          </rPr>
          <t>Lisa Rollins:</t>
        </r>
        <r>
          <rPr>
            <sz val="9"/>
            <rFont val="Tahoma"/>
            <family val="2"/>
          </rPr>
          <t xml:space="preserve">
Benefits will be automatically calculated here if the person takes a contract.</t>
        </r>
      </text>
    </comment>
    <comment ref="K84" authorId="0">
      <text>
        <r>
          <rPr>
            <b/>
            <sz val="9"/>
            <rFont val="Tahoma"/>
            <family val="2"/>
          </rPr>
          <t>Lisa Rollins:</t>
        </r>
        <r>
          <rPr>
            <sz val="9"/>
            <rFont val="Tahoma"/>
            <family val="2"/>
          </rPr>
          <t xml:space="preserve">
This is the total amount that will hit the tour account for this person if they take a contract.</t>
        </r>
      </text>
    </comment>
    <comment ref="N84" authorId="0">
      <text>
        <r>
          <rPr>
            <b/>
            <sz val="9"/>
            <rFont val="Tahoma"/>
            <family val="2"/>
          </rPr>
          <t>Lisa Rollins:</t>
        </r>
        <r>
          <rPr>
            <sz val="9"/>
            <rFont val="Tahoma"/>
            <family val="2"/>
          </rPr>
          <t xml:space="preserve">
Check this box with an X if the person is teaching above load and without a contract.</t>
        </r>
      </text>
    </comment>
    <comment ref="P92" authorId="0">
      <text>
        <r>
          <rPr>
            <b/>
            <sz val="9"/>
            <rFont val="Tahoma"/>
            <family val="2"/>
          </rPr>
          <t>Lisa Rollins:</t>
        </r>
        <r>
          <rPr>
            <sz val="9"/>
            <rFont val="Tahoma"/>
            <family val="2"/>
          </rPr>
          <t xml:space="preserve">
A place to capture things like duplicating which may not be included in the next tab.</t>
        </r>
      </text>
    </comment>
    <comment ref="P94" authorId="0">
      <text>
        <r>
          <rPr>
            <b/>
            <sz val="9"/>
            <rFont val="Tahoma"/>
            <family val="2"/>
          </rPr>
          <t>Lisa Rollins:</t>
        </r>
        <r>
          <rPr>
            <sz val="9"/>
            <rFont val="Tahoma"/>
            <family val="2"/>
          </rPr>
          <t xml:space="preserve">
All tours must include some contingency. This is the amount of money that you've reserved for emergencies. You may spend all of it or none of it, depending how the tour goes.</t>
        </r>
      </text>
    </comment>
    <comment ref="P98" authorId="0">
      <text>
        <r>
          <rPr>
            <b/>
            <sz val="9"/>
            <rFont val="Tahoma"/>
            <family val="2"/>
          </rPr>
          <t>Lisa Rollins:</t>
        </r>
        <r>
          <rPr>
            <sz val="9"/>
            <rFont val="Tahoma"/>
            <family val="2"/>
          </rPr>
          <t xml:space="preserve">
This amount should be above $0, but not an excess of profit. If this is a very high number and you are sure that you have calculated all expenses correctly, either reduce your tour fee OR increase your contingency amount.</t>
        </r>
      </text>
    </comment>
    <comment ref="K57" authorId="0">
      <text>
        <r>
          <rPr>
            <b/>
            <sz val="9"/>
            <rFont val="Tahoma"/>
            <family val="2"/>
          </rPr>
          <t>Lisa Rollins:</t>
        </r>
        <r>
          <rPr>
            <sz val="9"/>
            <rFont val="Tahoma"/>
            <family val="2"/>
          </rPr>
          <t xml:space="preserve">
This amount should match the course fee on the tour course.</t>
        </r>
      </text>
    </comment>
    <comment ref="K59" authorId="0">
      <text>
        <r>
          <rPr>
            <b/>
            <sz val="9"/>
            <rFont val="Tahoma"/>
            <family val="2"/>
          </rPr>
          <t>Lisa Rollins:</t>
        </r>
        <r>
          <rPr>
            <sz val="9"/>
            <rFont val="Tahoma"/>
            <family val="2"/>
          </rPr>
          <t xml:space="preserve">
This amount should match the course fee on the tour course.</t>
        </r>
      </text>
    </comment>
    <comment ref="K61" authorId="0">
      <text>
        <r>
          <rPr>
            <b/>
            <sz val="9"/>
            <rFont val="Tahoma"/>
            <family val="2"/>
          </rPr>
          <t>Lisa Rollins:</t>
        </r>
        <r>
          <rPr>
            <sz val="9"/>
            <rFont val="Tahoma"/>
            <family val="2"/>
          </rPr>
          <t xml:space="preserve">
This is a place to capture the fees students will pay for non-tuition-funded trips.</t>
        </r>
      </text>
    </comment>
    <comment ref="K65" authorId="0">
      <text>
        <r>
          <rPr>
            <b/>
            <sz val="9"/>
            <rFont val="Tahoma"/>
            <family val="2"/>
          </rPr>
          <t>Lisa Rollins:</t>
        </r>
        <r>
          <rPr>
            <sz val="9"/>
            <rFont val="Tahoma"/>
            <family val="2"/>
          </rPr>
          <t xml:space="preserve">
Community members usually pay a tour fee equal to the per person expenses of the trip (flight, transportation, hotels, entrance fees, food, etc.). The student tour fee will be lower because some of the per-person expenses for students are offset by the tuition they are paying.</t>
        </r>
      </text>
    </comment>
  </commentList>
</comments>
</file>

<file path=xl/comments7.xml><?xml version="1.0" encoding="utf-8"?>
<comments xmlns="http://schemas.openxmlformats.org/spreadsheetml/2006/main">
  <authors>
    <author>Lisa Rollins</author>
  </authors>
  <commentList>
    <comment ref="A7" authorId="0">
      <text>
        <r>
          <rPr>
            <b/>
            <sz val="9"/>
            <rFont val="Tahoma"/>
            <family val="2"/>
          </rPr>
          <t>Lisa Rollins:</t>
        </r>
        <r>
          <rPr>
            <sz val="9"/>
            <rFont val="Tahoma"/>
            <family val="2"/>
          </rPr>
          <t xml:space="preserve">
This cell will automatically total the lines below it AND will flow over to the previous tab 4.</t>
        </r>
      </text>
    </comment>
    <comment ref="A8"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A20" authorId="0">
      <text>
        <r>
          <rPr>
            <b/>
            <sz val="9"/>
            <rFont val="Tahoma"/>
            <family val="2"/>
          </rPr>
          <t>Lisa Rollins:</t>
        </r>
        <r>
          <rPr>
            <sz val="9"/>
            <rFont val="Tahoma"/>
            <family val="2"/>
          </rPr>
          <t xml:space="preserve">
This cell will total all data entered below it and will carry the amount over to Tab 4.</t>
        </r>
      </text>
    </comment>
    <comment ref="A21"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B8" authorId="0">
      <text>
        <r>
          <rPr>
            <b/>
            <sz val="9"/>
            <rFont val="Tahoma"/>
            <family val="2"/>
          </rPr>
          <t>Lisa Rollins:</t>
        </r>
        <r>
          <rPr>
            <sz val="9"/>
            <rFont val="Tahoma"/>
            <family val="2"/>
          </rPr>
          <t xml:space="preserve">
Use one line for each type of expense: flights, bus, travel insurance, etc.</t>
        </r>
      </text>
    </comment>
    <comment ref="A35" authorId="0">
      <text>
        <r>
          <rPr>
            <b/>
            <sz val="9"/>
            <rFont val="Tahoma"/>
            <family val="2"/>
          </rPr>
          <t>Lisa Rollins:</t>
        </r>
        <r>
          <rPr>
            <sz val="9"/>
            <rFont val="Tahoma"/>
            <family val="2"/>
          </rPr>
          <t xml:space="preserve">
This cell will total all data entered below it and will carry the amount over to Tab 4.</t>
        </r>
      </text>
    </comment>
    <comment ref="B36" authorId="0">
      <text>
        <r>
          <rPr>
            <b/>
            <sz val="9"/>
            <rFont val="Tahoma"/>
            <family val="2"/>
          </rPr>
          <t>Lisa Rollins:</t>
        </r>
        <r>
          <rPr>
            <sz val="9"/>
            <rFont val="Tahoma"/>
            <family val="2"/>
          </rPr>
          <t xml:space="preserve">
Use one line for each type of expense.</t>
        </r>
      </text>
    </comment>
    <comment ref="B35" authorId="0">
      <text>
        <r>
          <rPr>
            <b/>
            <sz val="9"/>
            <rFont val="Tahoma"/>
            <family val="2"/>
          </rPr>
          <t>Lisa Rollins:</t>
        </r>
        <r>
          <rPr>
            <sz val="9"/>
            <rFont val="Tahoma"/>
            <family val="2"/>
          </rPr>
          <t xml:space="preserve">
If you feel that you can't really divide up an amount per person or if there are expenses that are easier to enter as a lump sum, enter them here.</t>
        </r>
      </text>
    </comment>
  </commentList>
</comments>
</file>

<file path=xl/comments9.xml><?xml version="1.0" encoding="utf-8"?>
<comments xmlns="http://schemas.openxmlformats.org/spreadsheetml/2006/main">
  <authors>
    <author>Lisa Rollins</author>
  </authors>
  <commentList>
    <comment ref="A1" authorId="0">
      <text>
        <r>
          <rPr>
            <b/>
            <sz val="9"/>
            <rFont val="Tahoma"/>
            <family val="2"/>
          </rPr>
          <t>Lisa Rollins:</t>
        </r>
        <r>
          <rPr>
            <sz val="9"/>
            <rFont val="Tahoma"/>
            <family val="2"/>
          </rPr>
          <t xml:space="preserve">
Form 6A and 6B are kind of different versions of the same form. If you would like to see the activities for your tour by day, this calendar view is a good way to do that. You can include the list of courses and hours spent on courses each day, as well as list activities, thereby creating an itinerary that includes course information. Or you can use the more "overview" format of 6B, which shows when a student is earning the hours for each class but does not include an itinerary.
The end goal is that you can show that a student who goes on your tour is putting in enough but not too much time to earn their credit hours. 
Each course must have it's own hours. Hours cannot be "double-counted" for more than one course. For instance, hours spent on a community project cannot be counted for two courses, even if that activity will influence multiple courses.</t>
        </r>
      </text>
    </comment>
    <comment ref="C8" authorId="0">
      <text>
        <r>
          <rPr>
            <b/>
            <sz val="9"/>
            <rFont val="Tahoma"/>
            <family val="2"/>
          </rPr>
          <t>Lisa Rollins:</t>
        </r>
        <r>
          <rPr>
            <sz val="9"/>
            <rFont val="Tahoma"/>
            <family val="2"/>
          </rPr>
          <t xml:space="preserve">
For each course to be set up in the system, you will need to list the pre-tour, tour, and post-tour dates for that class. Many tours hold a few days to a week of classes before the tour, and some also meet after the tour. Log that information here.</t>
        </r>
      </text>
    </comment>
    <comment ref="C38" authorId="0">
      <text>
        <r>
          <rPr>
            <b/>
            <sz val="9"/>
            <rFont val="Tahoma"/>
            <family val="2"/>
          </rPr>
          <t>Lisa Rollins:</t>
        </r>
        <r>
          <rPr>
            <sz val="9"/>
            <rFont val="Tahoma"/>
            <family val="2"/>
          </rPr>
          <t xml:space="preserve">
Must equal 45 hours or 90 hours per credit, depending on the credit level.</t>
        </r>
      </text>
    </comment>
  </commentList>
</comments>
</file>

<file path=xl/sharedStrings.xml><?xml version="1.0" encoding="utf-8"?>
<sst xmlns="http://schemas.openxmlformats.org/spreadsheetml/2006/main" count="908" uniqueCount="561">
  <si>
    <t>UG tuition</t>
  </si>
  <si>
    <t>x</t>
  </si>
  <si>
    <t># of students</t>
  </si>
  <si>
    <t># of credits</t>
  </si>
  <si>
    <t>MA tuition</t>
  </si>
  <si>
    <t>DO tuition</t>
  </si>
  <si>
    <t>=</t>
  </si>
  <si>
    <t>Other Income</t>
  </si>
  <si>
    <t>Tour Destination:</t>
  </si>
  <si>
    <t>Total Other Income</t>
  </si>
  <si>
    <t># of Participants</t>
  </si>
  <si>
    <t xml:space="preserve">    +  benefits</t>
  </si>
  <si>
    <t xml:space="preserve"> contract </t>
  </si>
  <si>
    <t>package tuition</t>
  </si>
  <si>
    <t>per credit</t>
  </si>
  <si>
    <t>APS</t>
  </si>
  <si>
    <t xml:space="preserve"> </t>
  </si>
  <si>
    <t>Total Income</t>
  </si>
  <si>
    <t>Benefits %</t>
  </si>
  <si>
    <t>contract</t>
  </si>
  <si>
    <t>Community Participants</t>
  </si>
  <si>
    <t>Total Tuition Income</t>
  </si>
  <si>
    <t>(60% of course requirements covered during tour)</t>
  </si>
  <si>
    <t>Amount</t>
  </si>
  <si>
    <t>Description</t>
  </si>
  <si>
    <t>Other</t>
  </si>
  <si>
    <t>Destination:</t>
  </si>
  <si>
    <t>Department:</t>
  </si>
  <si>
    <t>Tour Director:</t>
  </si>
  <si>
    <t xml:space="preserve">Credits registered for which semester:  </t>
  </si>
  <si>
    <t>Fall</t>
  </si>
  <si>
    <t>Sponsoring School:</t>
  </si>
  <si>
    <t>Other Teachers/Sponsors:</t>
  </si>
  <si>
    <t>Course Title</t>
  </si>
  <si>
    <t>Cr</t>
  </si>
  <si>
    <t>Teacher</t>
  </si>
  <si>
    <t>1.</t>
  </si>
  <si>
    <t>2.</t>
  </si>
  <si>
    <t>3.</t>
  </si>
  <si>
    <t>4.</t>
  </si>
  <si>
    <t>5.</t>
  </si>
  <si>
    <t>Travel Agent:</t>
  </si>
  <si>
    <t>Contact Number:</t>
  </si>
  <si>
    <t xml:space="preserve">Transportation: </t>
  </si>
  <si>
    <t>Plane</t>
  </si>
  <si>
    <t>Other:</t>
  </si>
  <si>
    <t>Lodging:</t>
  </si>
  <si>
    <t>Dormitory</t>
  </si>
  <si>
    <t>Private Home</t>
  </si>
  <si>
    <t>Income:</t>
  </si>
  <si>
    <t>Expense:</t>
  </si>
  <si>
    <t>Balance:</t>
  </si>
  <si>
    <t xml:space="preserve">Approvals: [ Obtain signatures in sequence as indicated below ] </t>
  </si>
  <si>
    <t>If more than one department or school is involved, all relevant signatures must be obtained.</t>
  </si>
  <si>
    <t>Date</t>
  </si>
  <si>
    <t>Controller</t>
  </si>
  <si>
    <t>Other General Expenses (NOT per person)</t>
  </si>
  <si>
    <r>
      <t xml:space="preserve">Travel Expenses </t>
    </r>
    <r>
      <rPr>
        <sz val="11"/>
        <color theme="1"/>
        <rFont val="Calibri"/>
        <family val="2"/>
      </rPr>
      <t>per person</t>
    </r>
  </si>
  <si>
    <r>
      <t xml:space="preserve">Travel Expenses </t>
    </r>
    <r>
      <rPr>
        <b/>
        <u val="single"/>
        <sz val="16"/>
        <color indexed="8"/>
        <rFont val="Calibri"/>
        <family val="2"/>
      </rPr>
      <t>per person</t>
    </r>
    <r>
      <rPr>
        <sz val="16"/>
        <color indexed="8"/>
        <rFont val="Calibri"/>
        <family val="2"/>
      </rPr>
      <t xml:space="preserve"> (include faculty/staff)</t>
    </r>
  </si>
  <si>
    <t>include teacher(s)</t>
  </si>
  <si>
    <t>(tour cost)</t>
  </si>
  <si>
    <r>
      <t xml:space="preserve">Total Travel Expense </t>
    </r>
    <r>
      <rPr>
        <b/>
        <i/>
        <sz val="11"/>
        <color indexed="8"/>
        <rFont val="Calibri"/>
        <family val="2"/>
      </rPr>
      <t>per person</t>
    </r>
  </si>
  <si>
    <r>
      <t xml:space="preserve">Other General Expenses </t>
    </r>
    <r>
      <rPr>
        <b/>
        <u val="single"/>
        <sz val="16"/>
        <color indexed="8"/>
        <rFont val="Calibri"/>
        <family val="2"/>
      </rPr>
      <t>NOT</t>
    </r>
    <r>
      <rPr>
        <b/>
        <sz val="16"/>
        <color indexed="8"/>
        <rFont val="Calibri"/>
        <family val="2"/>
      </rPr>
      <t xml:space="preserve"> per person</t>
    </r>
  </si>
  <si>
    <r>
      <t xml:space="preserve">Contract Expense </t>
    </r>
    <r>
      <rPr>
        <sz val="11"/>
        <color theme="1"/>
        <rFont val="Calibri"/>
        <family val="2"/>
      </rPr>
      <t xml:space="preserve">(for Tours ONLY)  </t>
    </r>
  </si>
  <si>
    <t>ID #</t>
  </si>
  <si>
    <t>Total Credits</t>
  </si>
  <si>
    <t>Registration completed</t>
  </si>
  <si>
    <r>
      <t xml:space="preserve">Tour Courses </t>
    </r>
    <r>
      <rPr>
        <i/>
        <sz val="8"/>
        <rFont val="Arial"/>
        <family val="2"/>
      </rPr>
      <t xml:space="preserve">(enter # of credits registered for in each cell) </t>
    </r>
    <r>
      <rPr>
        <b/>
        <sz val="8"/>
        <rFont val="Arial"/>
        <family val="2"/>
      </rPr>
      <t>Independent Studies need section 040-049</t>
    </r>
  </si>
  <si>
    <t xml:space="preserve">Records </t>
  </si>
  <si>
    <t>SFS</t>
  </si>
  <si>
    <t xml:space="preserve"> Maximum</t>
  </si>
  <si>
    <t>Hotel</t>
  </si>
  <si>
    <t>Activity Code:</t>
  </si>
  <si>
    <t>Total Tour Expenses</t>
  </si>
  <si>
    <t>Balance</t>
  </si>
  <si>
    <t>Minimum # of Credits/student</t>
  </si>
  <si>
    <t>Teacher 1 (name)</t>
  </si>
  <si>
    <t>Teacher/staff 2 (name)</t>
  </si>
  <si>
    <t>Teacher/staff 3 (name)</t>
  </si>
  <si>
    <t>3</t>
  </si>
  <si>
    <t>4</t>
  </si>
  <si>
    <t>5</t>
  </si>
  <si>
    <t>6</t>
  </si>
  <si>
    <t>2</t>
  </si>
  <si>
    <t>UG / Grad</t>
  </si>
  <si>
    <t>Trip Dates:</t>
  </si>
  <si>
    <t>Workshop</t>
  </si>
  <si>
    <t>Field Trip</t>
  </si>
  <si>
    <t>Study Tour</t>
  </si>
  <si>
    <t># of Credits a Student can register for</t>
  </si>
  <si>
    <t>Finances Cleared</t>
  </si>
  <si>
    <r>
      <t xml:space="preserve">Budget Summary: </t>
    </r>
    <r>
      <rPr>
        <i/>
        <sz val="9"/>
        <rFont val="Arial"/>
        <family val="2"/>
      </rPr>
      <t xml:space="preserve">[Imported from Budget Worksheet]    </t>
    </r>
  </si>
  <si>
    <t>Cost/person for Study Tour:</t>
  </si>
  <si>
    <t>UG</t>
  </si>
  <si>
    <t>Grad</t>
  </si>
  <si>
    <t>Tour Name:</t>
  </si>
  <si>
    <t xml:space="preserve">Minimum # of Tour Credits/Student for tour budget: </t>
  </si>
  <si>
    <t>MA</t>
  </si>
  <si>
    <t>DO</t>
  </si>
  <si>
    <t>Graduate</t>
  </si>
  <si>
    <t>Total fee $</t>
  </si>
  <si>
    <t>Room and Board, entrance fees, etc.</t>
  </si>
  <si>
    <t>Other (tips, equipment)</t>
  </si>
  <si>
    <t xml:space="preserve"> Minimum UG</t>
  </si>
  <si>
    <t xml:space="preserve"> Minimum MA</t>
  </si>
  <si>
    <t>Final Tour Report</t>
  </si>
  <si>
    <t>Tour:</t>
  </si>
  <si>
    <t>Semester:</t>
  </si>
  <si>
    <t>Item</t>
  </si>
  <si>
    <t>Budgeted</t>
  </si>
  <si>
    <t>Actual</t>
  </si>
  <si>
    <t>Income</t>
  </si>
  <si>
    <t>TOTAL INCOME</t>
  </si>
  <si>
    <t>Expenses</t>
  </si>
  <si>
    <t>BALANCE</t>
  </si>
  <si>
    <t>Tour changes which caused negative financial outcome of tour:</t>
  </si>
  <si>
    <r>
      <t xml:space="preserve">Short description of tour objectives, activities, mission/outreach, testimonies </t>
    </r>
    <r>
      <rPr>
        <b/>
        <i/>
        <sz val="10"/>
        <color indexed="8"/>
        <rFont val="Calibri"/>
        <family val="2"/>
      </rPr>
      <t>(for webpage)</t>
    </r>
  </si>
  <si>
    <r>
      <t xml:space="preserve">Submitted Electronic Pictures of trip </t>
    </r>
    <r>
      <rPr>
        <b/>
        <i/>
        <sz val="10"/>
        <color indexed="8"/>
        <rFont val="Calibri"/>
        <family val="2"/>
      </rPr>
      <t>(for webpage)</t>
    </r>
  </si>
  <si>
    <t># of total registered credits</t>
  </si>
  <si>
    <t>UG overload</t>
  </si>
  <si>
    <t>6.</t>
  </si>
  <si>
    <t>Above load, voluntary</t>
  </si>
  <si>
    <t>Course # - Section</t>
  </si>
  <si>
    <t>7.</t>
  </si>
  <si>
    <t>Teacher/staff 4 (name)</t>
  </si>
  <si>
    <t>Student : Sponsor ratio</t>
  </si>
  <si>
    <t># of non-credit</t>
  </si>
  <si>
    <t>participants</t>
  </si>
  <si>
    <t xml:space="preserve">Bottom Contribution </t>
  </si>
  <si>
    <t xml:space="preserve">Study Tour/Field School  </t>
  </si>
  <si>
    <t>DO scholarship</t>
  </si>
  <si>
    <t>GRE/grad scholarship</t>
  </si>
  <si>
    <t>Workshop (summer)</t>
  </si>
  <si>
    <t>TOTAL EXPENSES</t>
  </si>
  <si>
    <t>Fall or Spring
(not Summer)</t>
  </si>
  <si>
    <t>TRAVEL USING TUITION MONEY TO PAY FOR EXPENSES</t>
  </si>
  <si>
    <t>Tuition Allowance from Dean (only enough tuition money will be transferred to cover expenses)</t>
  </si>
  <si>
    <t>TRAVEL USING OPERATIONAL BUDGET MONEY OR CLUB MONEY TO PAY FOR EXPENSES</t>
  </si>
  <si>
    <t>OTHER INCOME FUNDING THIS TRIP</t>
  </si>
  <si>
    <t xml:space="preserve">Donations or budget allotment from department (if from department, give FOAPA) </t>
  </si>
  <si>
    <t>Field Trip or Course Fee</t>
  </si>
  <si>
    <t>Designated Tour Financial Manager:</t>
  </si>
  <si>
    <t>Remember that:</t>
  </si>
  <si>
    <t xml:space="preserve">    1 credit of undergraduate study requires 15 hours of faculty-student contact, plus 30 hours of outside work.</t>
  </si>
  <si>
    <t xml:space="preserve">    1 credit of graduate study requires 15 hours of faculty-student contact, plus 45 hours of outside work.</t>
  </si>
  <si>
    <t>Sunday</t>
  </si>
  <si>
    <t>Monday</t>
  </si>
  <si>
    <t>Tuesday</t>
  </si>
  <si>
    <t>Wednesday</t>
  </si>
  <si>
    <t>Thursday</t>
  </si>
  <si>
    <t>Friday</t>
  </si>
  <si>
    <t>Sabbath</t>
  </si>
  <si>
    <t>[enter date]</t>
  </si>
  <si>
    <t>Course # and section, if applicable</t>
  </si>
  <si>
    <t># of hours spent on coursework, if applicable</t>
  </si>
  <si>
    <t>Summary, per course</t>
  </si>
  <si>
    <t># of hours spent in project / activity</t>
  </si>
  <si>
    <t># of hours spent in lectures</t>
  </si>
  <si>
    <t># of hours spent in outside study (reports &amp; assignments)</t>
  </si>
  <si>
    <t>Not class-related (Convention, Club Outing, Non-Academic Trip, etc.)</t>
  </si>
  <si>
    <t>Planned Budget for either type of trip (must be approved by department chair and dean of school)</t>
  </si>
  <si>
    <t>Overnight Field Trip</t>
  </si>
  <si>
    <t>Specify type:</t>
  </si>
  <si>
    <r>
      <t>(</t>
    </r>
    <r>
      <rPr>
        <b/>
        <i/>
        <sz val="9"/>
        <color indexed="8"/>
        <rFont val="Calibri"/>
        <family val="2"/>
      </rPr>
      <t xml:space="preserve">Automatically Transferred from </t>
    </r>
    <r>
      <rPr>
        <b/>
        <i/>
        <sz val="9"/>
        <color indexed="10"/>
        <rFont val="Calibri"/>
        <family val="2"/>
      </rPr>
      <t>Expense Detail Sheet</t>
    </r>
    <r>
      <rPr>
        <b/>
        <i/>
        <sz val="9"/>
        <color indexed="8"/>
        <rFont val="Calibri"/>
        <family val="2"/>
      </rPr>
      <t>)</t>
    </r>
  </si>
  <si>
    <t>Demonstrate how students will be earning the credits granted on your tour. Include itinerary details.</t>
  </si>
  <si>
    <t>List activities / travel</t>
  </si>
  <si>
    <t>8.</t>
  </si>
  <si>
    <t>9.</t>
  </si>
  <si>
    <t>10.</t>
  </si>
  <si>
    <t>Study Tour [department] (where tour fee is assigned)</t>
  </si>
  <si>
    <t>Risk Management</t>
  </si>
  <si>
    <t>Tour Fee - Undergrad</t>
  </si>
  <si>
    <t>Tour Fee - Graduate</t>
  </si>
  <si>
    <t xml:space="preserve">Working Policy requires that application be made two (2) semesters in advance of a study tour. </t>
  </si>
  <si>
    <t>Study Tour Agreement</t>
  </si>
  <si>
    <t>UG under 12 credits</t>
  </si>
  <si>
    <t>SIX TO SEVEN MONTHS BEFORE YOUR TRIP</t>
  </si>
  <si>
    <t>Tour Fee</t>
  </si>
  <si>
    <t>Summer tour</t>
  </si>
  <si>
    <t>MDiv tuition</t>
  </si>
  <si>
    <t>Fall/Spring overload credits (no more than 2)</t>
  </si>
  <si>
    <t>Summer tour 12 credits</t>
  </si>
  <si>
    <t>MA Tuition</t>
  </si>
  <si>
    <t>DO Tuition</t>
  </si>
  <si>
    <t>Which class (suffix, number, section):</t>
  </si>
  <si>
    <t>EXPENSES</t>
  </si>
  <si>
    <r>
      <t>Other Trip Expense Not Listed Above</t>
    </r>
    <r>
      <rPr>
        <sz val="10"/>
        <color indexed="8"/>
        <rFont val="Times New Roman"/>
        <family val="1"/>
      </rPr>
      <t xml:space="preserve"> </t>
    </r>
    <r>
      <rPr>
        <sz val="10"/>
        <color indexed="8"/>
        <rFont val="Calibri"/>
        <family val="2"/>
      </rPr>
      <t xml:space="preserve"> </t>
    </r>
    <r>
      <rPr>
        <sz val="11"/>
        <color theme="1"/>
        <rFont val="Calibri"/>
        <family val="2"/>
      </rPr>
      <t>(Advertising, Promotion, Departmental office, etc.)</t>
    </r>
  </si>
  <si>
    <t>Checklist for Overnight Travel with Students</t>
  </si>
  <si>
    <t>Set up a Facebook page and/or website to share information with interested students.</t>
  </si>
  <si>
    <t>TWO MONTHS BEFORE YOUR TRIP</t>
  </si>
  <si>
    <t>TWO WEEKS BEFORE YOUR TRIP</t>
  </si>
  <si>
    <t>SPECIFIC NOTES ON FILLING OUT THE TRIP APPLICATION TABS</t>
  </si>
  <si>
    <t>WITHIN ONE MONTH AFTER YOU RETURN FROM YOUR TRIP</t>
  </si>
  <si>
    <t>Meet with Ildiko Gyeresi to turn in all receipts and expenses from your trip. Ensure that Ildiko's records match up with your records.</t>
  </si>
  <si>
    <t>Cell Phone / E-mail:</t>
  </si>
  <si>
    <t xml:space="preserve">Pre-Trip Class Dates (if applicable): </t>
  </si>
  <si>
    <r>
      <t xml:space="preserve">Courses to be Offered: </t>
    </r>
    <r>
      <rPr>
        <b/>
        <sz val="14"/>
        <color indexed="10"/>
        <rFont val="Arial"/>
        <family val="2"/>
      </rPr>
      <t>[Attach a  course syllabus for each course offered]</t>
    </r>
  </si>
  <si>
    <t>Andrews University Tour Bus or Van</t>
  </si>
  <si>
    <t xml:space="preserve">  Private Car (not recommended for insurance reasons!)</t>
  </si>
  <si>
    <t>Check all that apply</t>
  </si>
  <si>
    <r>
      <t xml:space="preserve">Department Chair(s) </t>
    </r>
    <r>
      <rPr>
        <b/>
        <sz val="8"/>
        <rFont val="Arial"/>
        <family val="2"/>
      </rPr>
      <t>(multiple signatures if more than one department is involved)</t>
    </r>
  </si>
  <si>
    <r>
      <t xml:space="preserve">School Dean(s) </t>
    </r>
    <r>
      <rPr>
        <b/>
        <sz val="8"/>
        <rFont val="Arial"/>
        <family val="2"/>
      </rPr>
      <t>(multiple signatures if more than one school is involved)</t>
    </r>
  </si>
  <si>
    <t>1</t>
  </si>
  <si>
    <t>Risk Management/Loretta Nave (if there is an accident)</t>
  </si>
  <si>
    <t>269-471-3484</t>
  </si>
  <si>
    <t xml:space="preserve">On-Campus Tour Contact Person: </t>
  </si>
  <si>
    <t>Separation Contingency Plan: If separated, we will [insert plan here]</t>
  </si>
  <si>
    <t>888-951-4276</t>
  </si>
  <si>
    <t>NOTE: All tour expenses should be charged to: 11 - xxxx [your school's tour account] - 9521 - 70 - xxxxxx [your tour's specific activity code]</t>
  </si>
  <si>
    <t>FORMS AND DOCUMENTS STUDENTS NEED TO PROVIDE TO THE TRIP LEADER</t>
  </si>
  <si>
    <t>BEFORE THE END OF YOUR TRIP</t>
  </si>
  <si>
    <t>Andrews University</t>
  </si>
  <si>
    <t>Name of Student</t>
  </si>
  <si>
    <t>Tour Name</t>
  </si>
  <si>
    <t>Tour Director</t>
  </si>
  <si>
    <t>Tour Dates</t>
  </si>
  <si>
    <t>Number of Credits</t>
  </si>
  <si>
    <t>Undergrad</t>
  </si>
  <si>
    <t>Tuition Cost</t>
  </si>
  <si>
    <t>Sponsoring Department</t>
  </si>
  <si>
    <t>I acknowledge and agree that after an airline ticket has been purchased in my name, I will be responsible for bearing the cost of any cancelation or change fees OR the full cost of the ticket if the airfare is not refundable.</t>
  </si>
  <si>
    <t>I acknowledge and agree that, by signing this document, I am committing to paying the entire Study Tour cost. If, for any reason, I change my plans and cancel my participation in the study tour, I recognize that I will be responsible for up to the entire amount of the study tour cost. The University will work to find a suitable replacement or to otherwise minimize and reduce the costs I would need to bear, but I fully accept that I may have to pay up to the full amount of the study tour cost if I withdraw from the study tour. I authorize Andrews University to charge me up to the full amount of the study tour.</t>
  </si>
  <si>
    <t>Type of Credits</t>
  </si>
  <si>
    <t>Student Signature</t>
  </si>
  <si>
    <t>Parent/Guardian Signature (if student is under 18)</t>
  </si>
  <si>
    <t>Signer Email Address</t>
  </si>
  <si>
    <t>OR</t>
  </si>
  <si>
    <t>Signer Telephone #</t>
  </si>
  <si>
    <t>The cost of the study tour covers tuition at Andrews University (and the academic and educational costs associated with generating those credits), airfare, lodging, entrance fees to museums, parks, etc., and meals as indicated on the itinerary. I recognize that all other costs associated with my participation in the study tour (including meals not listed on the itinerary) will be my personal financial responsibility.</t>
  </si>
  <si>
    <t>I agree to participate in all academic, social, and spiritual activities required prior to the beginning of the tour, and during the tour, and I acknowledge that any failure to participate or any poor quality participation will affect the grade(s) I receive as part of this study tour experience.</t>
  </si>
  <si>
    <t>I agree to participate in this tour, and I commit to paying this total amount subject to the information provided below, independent of whether I receive academic credit or not.</t>
  </si>
  <si>
    <t>TOTAL COST</t>
  </si>
  <si>
    <t>FINANCIAL BEST PRACTICES FOR TRAVEL WITH STUDENTS</t>
  </si>
  <si>
    <t>It is the personal responsibility of the employee requesting reimbursement to supply the required documentation and to collect the information to document all transactions.</t>
  </si>
  <si>
    <t>To assist yourself in this process:</t>
  </si>
  <si>
    <t>Required documentation for reimbursement:</t>
  </si>
  <si>
    <t>After the final expense report is turned in, please meet with Ildiko to do a final review of the tour account to make sure all the expected income came in and all the expected expenses are reported.</t>
  </si>
  <si>
    <t>Take a pad of blank receipts and/or a notepad to use in the event that taxi drivers, street vendors, tour guides, etc., are unable or unwilling to provide written receipts, and for nominal tips for up to $10. For tips larger than $10 please see Required Documentation.</t>
  </si>
  <si>
    <t>Keep a daily log of all expenses incurred. Insufficient documentation will delay reimbursement or may preclude reimbursement at all.</t>
  </si>
  <si>
    <t>Use the AU corporate credit card, corporate checks, IDCs, and/or wire transfers (for large amounts) wherever possible to pay for expenses. Contact Financial Records at x3323 to apply for a corporate credit card.</t>
  </si>
  <si>
    <t>Submit the tour expense report as soon as possible upon returning to campus. The allotted time is within 30 days of returning. It is AU’s practice to comply with IRS requirements. IRS Publication 463 has determined that expenses must be accounted for “within 60 days” after the expenses were paid or incurred or expenses may be classified as a taxable reimbursement to the employee.</t>
  </si>
  <si>
    <t>Original receipts are required.</t>
  </si>
  <si>
    <t>When requesting reimbursement for purchases with foreign currencies, a print-out of the conversion rate from an official website is required in addition to the original receipt. For credit card foreign purchases, include a copy of the credit card statement with the exchange info.</t>
  </si>
  <si>
    <t>When handing out meal allowances for tour participants, include a list of people who received the allowance with recipient signatures and the amount received by each person (see item 3 in the top section of this page).</t>
  </si>
  <si>
    <t xml:space="preserve">When requesting reimbursement for honorarium/ service paid to a US person, the payee’s name, address, and SS# must be provided on Form W-9. </t>
  </si>
  <si>
    <t xml:space="preserve">When requesting reimbursement for honorarium/service paid to a Non-US person, Form W-8BEN must be obtained to document that the payee is not a US resident. For this purpose only Part I and Part IV of this form should be filled out. </t>
  </si>
  <si>
    <t>When requesting reimbursement for a gift valued at $50 or higher, the same information is required (Form W-9 or Form W-8BEN, as appropriate).</t>
  </si>
  <si>
    <r>
      <t xml:space="preserve">When requesting reimbursement for a gift card or cash, the same information is required (Form W-9 or Form W-8BEN, as appropriate) </t>
    </r>
    <r>
      <rPr>
        <u val="single"/>
        <sz val="11"/>
        <color indexed="8"/>
        <rFont val="Calibri"/>
        <family val="2"/>
      </rPr>
      <t>regardless of dollar amount</t>
    </r>
    <r>
      <rPr>
        <sz val="11"/>
        <color indexed="8"/>
        <rFont val="Calibri"/>
        <family val="2"/>
      </rPr>
      <t>.</t>
    </r>
  </si>
  <si>
    <r>
      <t xml:space="preserve">If the gift recipient is an employee, the value of the gift will be run through the payroll system to be taxed. (Only the amount of the tax will affect his/her paycheck.) </t>
    </r>
    <r>
      <rPr>
        <u val="single"/>
        <sz val="11"/>
        <color indexed="8"/>
        <rFont val="Calibri"/>
        <family val="2"/>
      </rPr>
      <t>Note</t>
    </r>
    <r>
      <rPr>
        <sz val="11"/>
        <color indexed="8"/>
        <rFont val="Calibri"/>
        <family val="2"/>
      </rPr>
      <t xml:space="preserve">: The employee may be responsible for paying the taxes personally if the supporting documentation is wrong or not obtained. </t>
    </r>
  </si>
  <si>
    <t>When placing an online order, print out the order form and the order confirmation.</t>
  </si>
  <si>
    <t>Student Evaluation of the Tour</t>
  </si>
  <si>
    <t>PRE-TOUR ACTIVITIES</t>
  </si>
  <si>
    <t>Did you get the information you needed to prepare for the tour early enough?</t>
  </si>
  <si>
    <t>Were the informational meetings helpful?</t>
  </si>
  <si>
    <t>Did you get information that appropriately prepared you for your tour experience (cultural, coursework, what to expect, etc.)?</t>
  </si>
  <si>
    <t>Was the course schedule and pre-work before the tour achievable?</t>
  </si>
  <si>
    <t>Any other pre-tour comments?</t>
  </si>
  <si>
    <t>ON-TOUR ACTIVITIES</t>
  </si>
  <si>
    <t>Tour Site Feedback</t>
  </si>
  <si>
    <t>What specific sites stand out to you at the end of the tour?</t>
  </si>
  <si>
    <t>Are there any sites you would like to comment on, positive or negative?</t>
  </si>
  <si>
    <t>Tour Activity Feedback</t>
  </si>
  <si>
    <t>What specific activities that stand out to you at the end of the tour?</t>
  </si>
  <si>
    <t>Other Evaluation Questions</t>
  </si>
  <si>
    <t>How would you evaluate the pace of the trip?</t>
  </si>
  <si>
    <t>How would you evaluate the lodging/accommodations during the trip?</t>
  </si>
  <si>
    <t>How would you evaluate the comfort and organization of the bus and airline travel?</t>
  </si>
  <si>
    <t>Did you feel safe throughout the tour?</t>
  </si>
  <si>
    <t>Overall Feedback</t>
  </si>
  <si>
    <t>What were your top three moments on the tour?</t>
  </si>
  <si>
    <t>What would improve future tours like this one?</t>
  </si>
  <si>
    <t>Rate the tour as a whole (add a scale of 1 - 10).</t>
  </si>
  <si>
    <t>Any additional comments?</t>
  </si>
  <si>
    <t>These are suggested questions for an evaluation form that you create to allow students to give you feedback on the tour experience. Copies of these forms should be shared with your dept chair and the school dean.</t>
  </si>
  <si>
    <t>Applications should be approved at least six (6) months prior to any major excursions with students. Trips must be approved before significant sums of money are spent or the trip leader will not be reimbursed.</t>
  </si>
  <si>
    <t>Make sure students have information on what to wear, what to bring, cultural expectations, etc. for the trip so that they can start planning.</t>
  </si>
  <si>
    <t>Create an itinerary that includes all stops on the trip, as well as housing addresses and contact information for all the places you'll be staying.</t>
  </si>
  <si>
    <t>Email the completed workbook to your Dean's Office for their records.</t>
  </si>
  <si>
    <t>Apply for any travel visas.</t>
  </si>
  <si>
    <t>Make sure all students have valid passports (passports must be valid six months AFTER students return from the trip).</t>
  </si>
  <si>
    <t>THINGS TO TAKE WITH YOU ON THE TOUR</t>
  </si>
  <si>
    <t>Course #</t>
  </si>
  <si>
    <t>Course Name</t>
  </si>
  <si>
    <t>Credits</t>
  </si>
  <si>
    <t>Professor</t>
  </si>
  <si>
    <t>Student Work Hours Before the Tour</t>
  </si>
  <si>
    <t>Class Hours Before the Tour</t>
  </si>
  <si>
    <t>Student Work Hours During the Tour</t>
  </si>
  <si>
    <t>Class Hours During the Tour</t>
  </si>
  <si>
    <t>Student Work Hours After the Tour</t>
  </si>
  <si>
    <t>Class Hours After the Tour</t>
  </si>
  <si>
    <t>Total Hours</t>
  </si>
  <si>
    <t>NOTES:</t>
  </si>
  <si>
    <t>Course Set up in System?</t>
  </si>
  <si>
    <t>Pre-Tour Dates:</t>
  </si>
  <si>
    <t>Tour Dates:</t>
  </si>
  <si>
    <t>Post-Tour Dates:</t>
  </si>
  <si>
    <t>Tour Location:</t>
  </si>
  <si>
    <t>Tour Director &amp; Dept:</t>
  </si>
  <si>
    <t>(If applicable. Most overnight field trips should be funded by course fees OR by the department)</t>
  </si>
  <si>
    <t>Minimum of 1:20, with no less than a 1:10 ratio</t>
  </si>
  <si>
    <t>11-XXXX-XXXX-XX-XXXXXX</t>
  </si>
  <si>
    <r>
      <t xml:space="preserve">ROOM &amp; BOARD: Hotels, entrance fees, books, general fee $115 </t>
    </r>
    <r>
      <rPr>
        <i/>
        <sz val="10"/>
        <color indexed="8"/>
        <rFont val="Calibri"/>
        <family val="2"/>
      </rPr>
      <t>(summer only)</t>
    </r>
  </si>
  <si>
    <t xml:space="preserve">Expense Detail for Study Tour / Field School / Field Trip / Workshop </t>
  </si>
  <si>
    <t>Budget Details for Trips with Students</t>
  </si>
  <si>
    <t>Activity Code (if applicable)</t>
  </si>
  <si>
    <t>[course # / name / credits]</t>
  </si>
  <si>
    <t>For your own tracking purposes</t>
  </si>
  <si>
    <t>#</t>
  </si>
  <si>
    <t>Many tour leaders print out a list of emergency contact information to give to their students/trip participants. You should type up something to share with each of your students. When printed out, the emergency contact info sheet should be able to easily fit in pockets, purses, or wallets.</t>
  </si>
  <si>
    <t>Etc.</t>
  </si>
  <si>
    <t>Tuition Revenue</t>
  </si>
  <si>
    <t>Other Funding (dept funds/fundraising)</t>
  </si>
  <si>
    <t>Student + community part fees</t>
  </si>
  <si>
    <t>Transportation (air, bus, etc.), travel insurance</t>
  </si>
  <si>
    <t>WHEN COMPLETING ALL FORMS, LEGAL NAMES MUST BE USED! THIS IS VERY IMPORTANT!</t>
  </si>
  <si>
    <t>The worksheet cells have notes that describe what you should put in the cell. Hover over red triangles in the upper right corner to see the notes.</t>
  </si>
  <si>
    <t>Class Lectures</t>
  </si>
  <si>
    <t xml:space="preserve">    1 credit of undergraduate study requires 15 hours of faculty-student contact, plus 30 hours of outside work (45 hours total).</t>
  </si>
  <si>
    <t>1 credit</t>
  </si>
  <si>
    <t>2-credit</t>
  </si>
  <si>
    <t>3-credit</t>
  </si>
  <si>
    <t>4-credit</t>
  </si>
  <si>
    <t>Type of Work</t>
  </si>
  <si>
    <t>Reading</t>
  </si>
  <si>
    <t>Written Assignments</t>
  </si>
  <si>
    <t>Projects</t>
  </si>
  <si>
    <t>Presentations</t>
  </si>
  <si>
    <t>TOTAL</t>
  </si>
  <si>
    <t>Visit the website for the Center for Disease Control at www.cdc.gov. CDC recommendations for preventive medications MUST be followed. Inform students of medical requirements.</t>
  </si>
  <si>
    <t>The orange tabs are where we tried to collect some info that will be helpful for you.</t>
  </si>
  <si>
    <t>Andrews University – Trips and Tours</t>
  </si>
  <si>
    <t xml:space="preserve">Citizenship Violation:  </t>
  </si>
  <si>
    <t xml:space="preserve">Your signature below will be interpreted as evidence of your commitment to conduct yourself in the manner which is described above.  </t>
  </si>
  <si>
    <t>Participant Name</t>
  </si>
  <si>
    <t>Trip Destination</t>
  </si>
  <si>
    <r>
      <t xml:space="preserve">(Please </t>
    </r>
    <r>
      <rPr>
        <u val="single"/>
        <sz val="11"/>
        <color indexed="8"/>
        <rFont val="Calibri"/>
        <family val="2"/>
      </rPr>
      <t>PRINT</t>
    </r>
    <r>
      <rPr>
        <sz val="11"/>
        <color indexed="8"/>
        <rFont val="Calibri"/>
        <family val="2"/>
      </rPr>
      <t xml:space="preserve"> Full Name)</t>
    </r>
  </si>
  <si>
    <r>
      <t>Minor Violation</t>
    </r>
    <r>
      <rPr>
        <sz val="11"/>
        <color indexed="8"/>
        <rFont val="Calibri"/>
        <family val="2"/>
      </rPr>
      <t xml:space="preserve">: will require a meeting with the trip director where a restriction may be imposed. If necessary, a collect phone call may also be made to your parent(s) or guardian(s).    </t>
    </r>
  </si>
  <si>
    <t>Student Code of Conduct Agreement</t>
  </si>
  <si>
    <t>As representatives of Andrews University, the Seventh-day Adventist Church and, ultimately, the United States of America, it is our goal to be positive role models representing the mission of Andrews University. Therefore, all participants, whether they are students, faculty, alumni, parents and other family members, or friends are expected to adhere to the general Andrews University Community Values outlined in the student handbook as well as those specified in this agreement.</t>
  </si>
  <si>
    <r>
      <t>Respect</t>
    </r>
    <r>
      <rPr>
        <sz val="11"/>
        <color indexed="8"/>
        <rFont val="Calibri"/>
        <family val="2"/>
      </rPr>
      <t xml:space="preserve">: General respect should be demonstrated at all times for other trip participants, trip director(s), as well as the individuals, values, and laws of the culture visited. Verbal and physical abuse, as well as disregard of the directors instructions and these guidelines, will not be tolerated. </t>
    </r>
    <r>
      <rPr>
        <b/>
        <sz val="11"/>
        <color indexed="8"/>
        <rFont val="Calibri"/>
        <family val="2"/>
      </rPr>
      <t xml:space="preserve">   </t>
    </r>
  </si>
  <si>
    <r>
      <t>Curfew:</t>
    </r>
    <r>
      <rPr>
        <sz val="11"/>
        <color indexed="8"/>
        <rFont val="Calibri"/>
        <family val="2"/>
      </rPr>
      <t xml:space="preserve"> Unless there is a trip or tour sponsored activity that extends past midnight, you should expect to abide by a midnight curfew and be in your hotel room from midnight until the next morning. Also, you should respect other guests by keeping noise to a minimum after 10 pm. The schedule will often begin early so you will want to have a good night's sleep.</t>
    </r>
  </si>
  <si>
    <r>
      <t xml:space="preserve">Sexual Misconduct: </t>
    </r>
    <r>
      <rPr>
        <sz val="11"/>
        <color indexed="8"/>
        <rFont val="Calibri"/>
        <family val="2"/>
      </rPr>
      <t>You may be sent home at a parent's or guardian's expense for inappropriate sexually related conduct. Members of the opposite sex are not allowed in your living/sleeping quarters at any time or for any reason.</t>
    </r>
  </si>
  <si>
    <r>
      <t>Hotel Guidelines:</t>
    </r>
    <r>
      <rPr>
        <sz val="11"/>
        <color indexed="8"/>
        <rFont val="Calibri"/>
        <family val="2"/>
      </rPr>
      <t xml:space="preserve"> Be especially respectful with your room and roommate as well as considerate of other hotel guests by refraining from boisterous behavior at all times. You are responsible to ensure that friends or other guests (who are not assigned to your hotel room by the trip director) do not utilize your hotel room. You will be held personally responsible for any damage you cause, and you will not be allowed to leave the hotel until the damage is paid. When a hotel reports damage to a room, we will investigate, but will ultimately consider the hotel’s report to be definitive. You will be responsible for phone calls made from your room and any extra hotel expenses. The removal of towels, ashtrays, etc. and other hotel items as souvenirs is forbidden and is considered stealing, since waiters and maids are required to pay for any missing items. Shirts and shoes should be worn anywhere in the hotel outside your room. As a reminder, do not leave your passport, money, or valuables in a place where someone can easy take them.  </t>
    </r>
  </si>
  <si>
    <r>
      <t xml:space="preserve">Free Time Periods: All trip and tour activities require your attendance and participation. </t>
    </r>
    <r>
      <rPr>
        <sz val="11"/>
        <color indexed="8"/>
        <rFont val="Calibri"/>
        <family val="2"/>
      </rPr>
      <t>When no organized group activities are scheduled and you leave your hotel you should sign out with the tour leader, giving the time of departure and a description and location of your activity. You should always travel in groups of 2 or more and carry the name and phone number of the hotel with you at all times. You are expected to be mindful of your own safety and well-being at all times. Take caution in whatever you do or wherever you go, especially in unfamiliar areas.</t>
    </r>
  </si>
  <si>
    <r>
      <t xml:space="preserve">Dress: </t>
    </r>
    <r>
      <rPr>
        <sz val="11"/>
        <color indexed="8"/>
        <rFont val="Calibri"/>
        <family val="2"/>
      </rPr>
      <t xml:space="preserve">Please be mindful of the Andrews University dress code ("Andrews Look") regarding modesty and appropriateness, or as prescribed/dictated by the local culture and customs, as well as other dress guidelines requested by the trip director when choosing clothing to bring on the trip.  </t>
    </r>
  </si>
  <si>
    <r>
      <t>Continued Violation</t>
    </r>
    <r>
      <rPr>
        <sz val="11"/>
        <color indexed="8"/>
        <rFont val="Calibri"/>
        <family val="2"/>
      </rPr>
      <t xml:space="preserve">:  The Office of Student Life will be contacted, and a collect phone call to your parent(s) or guardian(s) will be made. The trip director will determine whether to send the student home at the student's expense.   </t>
    </r>
  </si>
  <si>
    <t>Participant Signature ________________________________________________                                        Date ________________________</t>
  </si>
  <si>
    <r>
      <t>Alcohol &amp; Drug Use</t>
    </r>
    <r>
      <rPr>
        <sz val="11"/>
        <color indexed="8"/>
        <rFont val="Calibri"/>
        <family val="2"/>
      </rPr>
      <t xml:space="preserve">: The use and/or possession of alcohol, tobacco, and illegal drugs is prohibited under </t>
    </r>
    <r>
      <rPr>
        <b/>
        <u val="single"/>
        <sz val="11"/>
        <color indexed="8"/>
        <rFont val="Calibri"/>
        <family val="2"/>
      </rPr>
      <t>ALL</t>
    </r>
    <r>
      <rPr>
        <sz val="11"/>
        <color indexed="8"/>
        <rFont val="Calibri"/>
        <family val="2"/>
      </rPr>
      <t xml:space="preserve"> circumstances.  </t>
    </r>
  </si>
  <si>
    <r>
      <t>Weapons</t>
    </r>
    <r>
      <rPr>
        <sz val="11"/>
        <color indexed="8"/>
        <rFont val="Calibri"/>
        <family val="2"/>
      </rPr>
      <t>:</t>
    </r>
    <r>
      <rPr>
        <b/>
        <sz val="11"/>
        <color indexed="8"/>
        <rFont val="Calibri"/>
        <family val="2"/>
      </rPr>
      <t xml:space="preserve"> </t>
    </r>
    <r>
      <rPr>
        <sz val="11"/>
        <color indexed="8"/>
        <rFont val="Calibri"/>
        <family val="2"/>
      </rPr>
      <t>Weapons such as knives, firearms, or firecrackers may not be bought or in the possession of participants. This includes dive knives.</t>
    </r>
  </si>
  <si>
    <r>
      <t>Serious Violation</t>
    </r>
    <r>
      <rPr>
        <sz val="11"/>
        <color indexed="8"/>
        <rFont val="Calibri"/>
        <family val="2"/>
      </rPr>
      <t xml:space="preserve"> (such as threatening &amp; disrespectful behavior, alcohol and drugs, sexual misconduct, etc.): will result in immediate disciplinary action that will include contacting your parent(s) or guardian(s) and being sent home at your own expense without further warnings. The office of Student Life will be contacted and the student should expect to meet with a student life representative to receive appropriate consequences prior to returning to classes.</t>
    </r>
  </si>
  <si>
    <t>Assumption of Risk and Hold Harmless Agreement. ALL tour participants must sign before going on tour. Legal names are required on this form. Signed forms should be kept on file in the department for 3 years.</t>
  </si>
  <si>
    <t>Medical Insurance card. Make copies of both sides of the card. All participants must have insurance to go on the trip!</t>
  </si>
  <si>
    <t>1. Pre-tour dates, tour dates, and post-tour dates</t>
  </si>
  <si>
    <t>This tab shows you the additional information that must be included in the syllabus for each tour course.</t>
  </si>
  <si>
    <t>2. Final due date for all assignments (usually a month or two after the tour returns)</t>
  </si>
  <si>
    <t>An undergraduate or MDiv 3-credit course requires a total of 135 hours for course lectures, reading requirements and written assignments. For this course, the instructor estimates that this total of 135 hours will be distributed in the following activities: [you should enter in the number of hours below, totaling 135]</t>
  </si>
  <si>
    <t>A graduate 3-credit course requires a total of 180 hours for course lectures, reading requirements and written assignments. For this course, the instructor estimates that this total of 180 hours will be distributed in the following activities: [you should enter in the number of hours below, totaling 180]</t>
  </si>
  <si>
    <t xml:space="preserve">Pre-Tour </t>
  </si>
  <si>
    <t>On-Tour</t>
  </si>
  <si>
    <t>Post-Tour</t>
  </si>
  <si>
    <t>1 undergraduate credit assumes that students will spend 15 hours in class and 30 hours outside of class on readings/assignments for a total of 45 hours per credit.</t>
  </si>
  <si>
    <t>1 graduate credit assumes that students will spend 15 hours in class and 45 hours outside of class on readings/assignments for a total of 60 hours per credit.</t>
  </si>
  <si>
    <t>Your syllabus for each course MUST include the following wording to document how those hours are earned. Select the undergraduate or graduate wording and edit it as needed. These are examples.</t>
  </si>
  <si>
    <t>MA-Level (60 hours per credit total)</t>
  </si>
  <si>
    <t>Undergraduate/MDiv Level (45 hours per credit total)</t>
  </si>
  <si>
    <t>Credit-hour justification EXAMPLE</t>
  </si>
  <si>
    <t>3. Credit-hour Justification for a course with fixed credits (see sample wording below for undergraduate and graduate). Include a table.</t>
  </si>
  <si>
    <t>4. Additional Credit-hour Justification for a course with variable credits</t>
  </si>
  <si>
    <t>NOTE THAT IF A COURSE OFFERS A VARIABLE NUMBER OF CREDITS (1-6 credits, for instance), THE SYLLABUS MUST ALSO DOCUMENT THE WAY THE VARIOUS NUMBER OF CREDITS ARE EARNED. A TABLE LIKE THE ONE BELOW WORKS NICELY. This is in addition to the info above.</t>
  </si>
  <si>
    <t>* Total should add up to 135 if it is a 3-credit course.</t>
  </si>
  <si>
    <t>Total: 55 hours</t>
  </si>
  <si>
    <t>Total: 50 hours</t>
  </si>
  <si>
    <t>Total: 30 hours</t>
  </si>
  <si>
    <t>Class lectures: 10 hrs</t>
  </si>
  <si>
    <t>Reading: 30 hrs</t>
  </si>
  <si>
    <t>Assignments: 10 hrs</t>
  </si>
  <si>
    <t>Presentations/Papers: 5 hrs</t>
  </si>
  <si>
    <t>Class lectures: 15 hrs</t>
  </si>
  <si>
    <t>Reading: 15 hrs</t>
  </si>
  <si>
    <t>Assignments: 15 hrs</t>
  </si>
  <si>
    <t>Class lectures: 0 hrs</t>
  </si>
  <si>
    <t>Reading: 0 hrs</t>
  </si>
  <si>
    <t>Presentations/Papers: 15 hrs</t>
  </si>
  <si>
    <t>Total: 70 hours</t>
  </si>
  <si>
    <t>Reading: 40 hrs</t>
  </si>
  <si>
    <t>Presentations/Papers: 10 hrs</t>
  </si>
  <si>
    <t>Reading: 20 hrs</t>
  </si>
  <si>
    <t>Presentations/Papers: 20 hrs</t>
  </si>
  <si>
    <t>Assignments: 20 hrs</t>
  </si>
  <si>
    <t>* Total should add up to 180 if it is a 3-credit course.</t>
  </si>
  <si>
    <t>Parent/Guardian Permission Form</t>
  </si>
  <si>
    <t>Trip Destination:</t>
  </si>
  <si>
    <t>Dates of Trip:</t>
  </si>
  <si>
    <t>*Please fill out the following form and return to the address below.</t>
  </si>
  <si>
    <t xml:space="preserve">Student Name:  </t>
  </si>
  <si>
    <t xml:space="preserve">  ID#</t>
  </si>
  <si>
    <r>
      <t xml:space="preserve">⁬ </t>
    </r>
  </si>
  <si>
    <t xml:space="preserve">Mail to:  </t>
  </si>
  <si>
    <t>Berrien Springs, MI 49104</t>
  </si>
  <si>
    <t>For minors going on an Andrews study tour</t>
  </si>
  <si>
    <t xml:space="preserve">Yes, I am aware that above-named student has signed up for the trip (destination &amp; dates as indicated above).  He/she has my permission to participate.  </t>
  </si>
  <si>
    <t>No, I am not comfortable with the above-named student participating in the trip (destination &amp; dates as indicated above).  I have talked with him/her and he/she knows about my decision.</t>
  </si>
  <si>
    <t>PLEASE PRINT</t>
  </si>
  <si>
    <t>Parent/Guardian Name:</t>
  </si>
  <si>
    <t>Date:</t>
  </si>
  <si>
    <t>Parent/Guardian Signature:</t>
  </si>
  <si>
    <t>State &amp; Zip:</t>
  </si>
  <si>
    <t>Street Address:</t>
  </si>
  <si>
    <t>City:</t>
  </si>
  <si>
    <t xml:space="preserve">Phone: </t>
  </si>
  <si>
    <t>E-Mail:</t>
  </si>
  <si>
    <t>[study tour leader]</t>
  </si>
  <si>
    <t>[study tour department]</t>
  </si>
  <si>
    <t>Summer</t>
  </si>
  <si>
    <t>Spring</t>
  </si>
  <si>
    <t>TRANSPORTATION: Flights, bus, car rental, travel insurance</t>
  </si>
  <si>
    <t>5. Tour Itinerary</t>
  </si>
  <si>
    <t>STUDENT LIFE</t>
  </si>
  <si>
    <t>Beyond this tab are some forms you will need, but are not part of what you turn in for final trip approval.</t>
  </si>
  <si>
    <t>Are there any activities you would like to comment on, positive or negative?</t>
  </si>
  <si>
    <t>Would you like to talk with someone about your experience? If so, please contact Student Life or your school's Dean [insert names].</t>
  </si>
  <si>
    <t>SUMMER TOUR: TURN IN FORMS IN EARLY DECEMBER</t>
  </si>
  <si>
    <t>FALL TOUR: TURN IN FORMS IN EARLY APRIL</t>
  </si>
  <si>
    <t>SPRING TOUR: TURN IN FORMS IN EARLY AUGUST</t>
  </si>
  <si>
    <t>Any overnight trip with Andrews students requires that the trip leader completes the trip application, budget, expense detail, and roster.</t>
  </si>
  <si>
    <t>Estimation of Time Use for Completing Assignments for this Course [Undergrad or Mdiv]</t>
  </si>
  <si>
    <t>Estimation of Time Use for Completing Assignments for this Course [Graduate]</t>
  </si>
  <si>
    <t>All summer trip expenses should be turned in by the end of June.</t>
  </si>
  <si>
    <t>All Christmas break trip expenses should be turned in by the end of January.</t>
  </si>
  <si>
    <t>All Fall or Spring trip expenses should be turned in by the end of the semester in which the trip occurred.</t>
  </si>
  <si>
    <t>All of your trip expenses will likely be charged to: 11-[your school's tour account #]-9521-70-[your tour's specific activity code], but check with your department chair or dean to be sure things are coded to the correct account.</t>
  </si>
  <si>
    <t>Central Tours Office</t>
  </si>
  <si>
    <t xml:space="preserve">Application for Study Tour / Field School / Field Trip / Workshop </t>
  </si>
  <si>
    <t>Overnight trip for a class (not using tuition)</t>
  </si>
  <si>
    <t>Summer tour
fewer than 12 credits</t>
  </si>
  <si>
    <t>Application for Non-Academic Trip with Students</t>
  </si>
  <si>
    <t>Please attach a basic itinerary for the trip.</t>
  </si>
  <si>
    <t>Description of the trip:</t>
  </si>
  <si>
    <t>Name of Group:</t>
  </si>
  <si>
    <t>Number of Sponsors/Professors:</t>
  </si>
  <si>
    <t>Total fees collected from students</t>
  </si>
  <si>
    <t xml:space="preserve">Method of Transportation: </t>
  </si>
  <si>
    <t>AU Tour Bus or Van</t>
  </si>
  <si>
    <t>Note that private cars are not recommended for insurance reasons!</t>
  </si>
  <si>
    <t>Source of Funding (give account number)</t>
  </si>
  <si>
    <t>Fees paid by each student</t>
  </si>
  <si>
    <t>Total Expense</t>
  </si>
  <si>
    <t>Bottom Line</t>
  </si>
  <si>
    <t>Central Tours Office (Registrar's Office)</t>
  </si>
  <si>
    <t>No academic credits earned</t>
  </si>
  <si>
    <t>Please make sure students have cleared their class absences with their professors!</t>
  </si>
  <si>
    <t>Sponsoring Department:</t>
  </si>
  <si>
    <t>Tour Director(s):</t>
  </si>
  <si>
    <t>Tour Director Cell/Email:</t>
  </si>
  <si>
    <t>Number of Students Going:</t>
  </si>
  <si>
    <t>Other (specify)</t>
  </si>
  <si>
    <t>Dormitory (list school)</t>
  </si>
  <si>
    <t>Hotel (list address)</t>
  </si>
  <si>
    <t>Expense Detail for Non-Academic Trip</t>
  </si>
  <si>
    <t>REMINDERS:</t>
  </si>
  <si>
    <t>All invoices and expense reports for a tour must be signed by your school dean!</t>
  </si>
  <si>
    <t>Travel plans should be well under way by this point. Consider using a travel agent.</t>
  </si>
  <si>
    <r>
      <t xml:space="preserve">Use the course schedule form to get your courses set up in Banner. Make sure the trip fee is correct and attached to the study tour course. Be sure to include classroom reservation requests on your course schedule form. Each class should be set up so that students can only register </t>
    </r>
    <r>
      <rPr>
        <b/>
        <sz val="12"/>
        <color indexed="8"/>
        <rFont val="Calibri"/>
        <family val="2"/>
      </rPr>
      <t>by permission of the instructor</t>
    </r>
    <r>
      <rPr>
        <sz val="12"/>
        <color indexed="8"/>
        <rFont val="Calibri"/>
        <family val="2"/>
      </rPr>
      <t>.</t>
    </r>
  </si>
  <si>
    <r>
      <t>Description of Trip: Learning Objectives, Mission/Outreach, Recruitment components</t>
    </r>
    <r>
      <rPr>
        <b/>
        <sz val="10"/>
        <color indexed="10"/>
        <rFont val="Arial"/>
        <family val="2"/>
      </rPr>
      <t xml:space="preserve"> [Attach detailed trip itinerary and complete tab 6A and 6B]</t>
    </r>
  </si>
  <si>
    <t>Short-term travel insurance required for Int'l travel. Contact Loretta Nave to confirm current carrier (See Tab 9)</t>
  </si>
  <si>
    <t>updated 2/4/20</t>
  </si>
  <si>
    <t>updated 6/11/21</t>
  </si>
  <si>
    <t>If you do not currently have an Andrews credit card, apply for one with Andrews University's PNC Program Administrator, Greg Rosenthal. AU policy is that personal credit cards cannot be used for trips or tours.</t>
  </si>
  <si>
    <t>Give all students a small list of emergency contact information for Andrews (see Tab 10 for suggested contacts; be sure to confirm current contact information)</t>
  </si>
  <si>
    <t>The Andrews policy (as of 10/15/10) is that university employees should not use their personal credit cards for trips or tours. See Andrews University's PNC Program Manager, Greg Rosenthal to get an Andrews card.</t>
  </si>
  <si>
    <t>Use an Excel spreadsheet to itemize expenses. This can reduce errors for math calculations, incorporate conversion rates for foreign currency transactions, and facilitate arranging transactions to match corresponding receipt documentation. Please email your Excel file to trexp@andrews.edu in addition to printing a copy to attach to the expense report.</t>
  </si>
  <si>
    <t xml:space="preserve">If you have any questions, contact Financial Records by phone (x3323 or x6330) or by email (trexp@andrews.edu; igyeresi@andrews.edu). </t>
  </si>
  <si>
    <t xml:space="preserve">Use sign-off sheets when giving money to any tour participant (example: $5 for meal). The sheet must include: date of the transaction, amount of the transaction in US dollars, the payment method, the business purpose, and recipient signature. </t>
  </si>
  <si>
    <t>The syllabus should include a tour itinerary, with highlights of what will be experienced in regards to that class.</t>
  </si>
  <si>
    <t>ROOM &amp; BOARD: Hotels, entrance fees, books, general fees, etc.</t>
  </si>
  <si>
    <t>OTHER EXPENSES (tips, equipment)</t>
  </si>
  <si>
    <r>
      <rPr>
        <b/>
        <u val="single"/>
        <sz val="25"/>
        <color indexed="10"/>
        <rFont val="Calibri"/>
        <family val="2"/>
      </rPr>
      <t>One month prior to departure</t>
    </r>
    <r>
      <rPr>
        <b/>
        <sz val="25"/>
        <color indexed="10"/>
        <rFont val="Calibri"/>
        <family val="2"/>
      </rPr>
      <t xml:space="preserve"> - Contact Loretta Nave for the Risk Management instructions and forms packet.  </t>
    </r>
  </si>
  <si>
    <r>
      <rPr>
        <b/>
        <u val="single"/>
        <sz val="25"/>
        <color indexed="10"/>
        <rFont val="Calibri"/>
        <family val="2"/>
      </rPr>
      <t>Two weeks prior to departure</t>
    </r>
    <r>
      <rPr>
        <b/>
        <sz val="25"/>
        <color indexed="10"/>
        <rFont val="Calibri"/>
        <family val="2"/>
      </rPr>
      <t xml:space="preserve"> - Schedule an appointment with Loretta Nave to review the materials for Risk Management and to get clearance to depart for trip.</t>
    </r>
  </si>
  <si>
    <t>For tours in Summer 2024, Fall 2024, Spring 2025</t>
  </si>
  <si>
    <t>ensure at least one male and one female sponsor (non-spouse)</t>
  </si>
  <si>
    <t>updated 4/10/23</t>
  </si>
  <si>
    <t>TOTAL EXPENSES (Transportation + Room &amp; Board + Other)</t>
  </si>
  <si>
    <r>
      <t>ALL Travel Expenses</t>
    </r>
    <r>
      <rPr>
        <b/>
        <sz val="16"/>
        <color indexed="8"/>
        <rFont val="Calibri"/>
        <family val="2"/>
      </rPr>
      <t xml:space="preserve"> (including faculty/staff)</t>
    </r>
  </si>
  <si>
    <t>Please complete the following tabs:</t>
  </si>
  <si>
    <t>(3A) Non-Academic Trip, (3A) Non-Academic Trip Expense, and (3A) Non-Academic Trip Roster</t>
  </si>
  <si>
    <t>Non-Academic (Overnight Trips)</t>
  </si>
  <si>
    <t>Review the US State Department's recommendations for any countries you plan to visit or travel through at www.travel.state.gov. This should be done periodically leading up to trip date and prior to your appointment with Loretta Nave. Level 3 requires approval from the Provost. Level 4 cannot move forward.</t>
  </si>
  <si>
    <t>Adventist Risk Management</t>
  </si>
  <si>
    <t>Contact Loretta Nave 30 days prior to trip to receive Risk Management documents.</t>
  </si>
  <si>
    <t>Set up an appointment with Loretta (at least 2 weeks in advance) to review your completed forms and get clearance for your departure.</t>
  </si>
  <si>
    <t>ONE MONTH BEFORE YOUR TRIP</t>
  </si>
  <si>
    <t xml:space="preserve">Advertise the trip with posters on campus and post info in your department. Advertising materials should list dates, locations, courses, who to contact, and the tour fee (once approved). </t>
  </si>
  <si>
    <t>Email copies of each course syllabi to your academic dean for review. Syllabi MUST include credit-hour justification and pre-tour/tour/post-tour dates for each course.</t>
  </si>
  <si>
    <t>Email copies of trip schedule to your academic dean, if available.</t>
  </si>
  <si>
    <t xml:space="preserve">Hold informational meetings for students who are interested in going on the trip. Invite Fares Magesa, SFS Assistant Director-Accounts, to your meeting to provide info on financial clearance to students. Refer students to SFS webpage detailing tour clearance requirements found here: https://www.andrews.edu/services/sfs/general_information/clearance/academic-tours.html </t>
  </si>
  <si>
    <t>Visit Student Financial Services Academic Tours Webpage for more information:</t>
  </si>
  <si>
    <t>https://www.andrews.edu/services/sfs/general_information/clearance/academic-tours.html</t>
  </si>
  <si>
    <t>Ensure short-term travel insurance (third party, Adventist Risk Management at adventistrisk.org) purchased for participants.  Refer to Loretta Nave's detailed instructions provided when you met with her to review Risk Management items.</t>
  </si>
  <si>
    <t>Make sure you have all necessary paperwork and documentation from students (see list below of "Forms and Documents Students Need to Provide to the Trip Leader").</t>
  </si>
  <si>
    <t>Any significant changes to the tour should be reviewed with your academic Dean. An updated trip form may need to be submitted.</t>
  </si>
  <si>
    <t>Email your Trip Roster to Student Life representatives, Dean Jennifer Burrill (burrillj@andrews.edu) and Vice President Frances Faehner (frances@andrews.edu), for review and input.</t>
  </si>
  <si>
    <t>First-time tour leaders should meet with their Dean (academic), Ildiko Gyeresi (financial), Dean Jennifer Burrill and Vice President Frances Faehner (student conduct) to gather information for leading a successful tour. Also speak with a seasoned tour leader in your school.</t>
  </si>
  <si>
    <t>Ensure trip roster changes are shared with Student Life representatives, Dean Jennifer Burrill (burrillj@andrews.edu) and Vice President Frances Faehner (frances@andrews.edu), for periodic review and input.</t>
  </si>
  <si>
    <t>Attach the syllabi for all the courses on the tour and an itinerary and forward to your Dean for signature and routing to University Administration. Multi-school tours require signatures from all chairs and deans involved with the trip.</t>
  </si>
  <si>
    <t>Medical, Insurance, and Emergency Contact Information form (tour leader to request form from Loretta Nave, nave@andrews.edu). Copies of completed forms should be kept on file in the department for 3 years.</t>
  </si>
  <si>
    <t>Copy of each student's passport.</t>
  </si>
  <si>
    <t>Copies of completed Medical, Insurance, &amp; Emergency Contact Information forms.</t>
  </si>
  <si>
    <t>Copies of passports &amp; visas.</t>
  </si>
  <si>
    <t>Copies of the student's medical cards.</t>
  </si>
  <si>
    <t>1. Submit trip roster for a review of student names to ensure good citizenship records, and</t>
  </si>
  <si>
    <t>2. Meet with first-time tour leaders to discuss Student Life expectations.</t>
  </si>
  <si>
    <t>TOUR LEADERS SHOULD CONTACT BOTH DEAN JENNIFER BURRILL AND VICE PRESIDENT FRANCES FAEHNER TO:</t>
  </si>
  <si>
    <t>Please have all students fill out the Andrews University Code of Conduct Agreement (Tab 16)</t>
  </si>
  <si>
    <t>Please list ALL participants using the below format:</t>
  </si>
  <si>
    <t>Legal Last Name</t>
  </si>
  <si>
    <t>Legal First Name</t>
  </si>
  <si>
    <t>Traveling as: Employee, Student or Volunteer</t>
  </si>
  <si>
    <t>Indicate who is a Travel Group Leader by placing an X in this column</t>
  </si>
  <si>
    <t>Trip Participant Information</t>
  </si>
  <si>
    <t>nave@andrews.edu or x3484</t>
  </si>
  <si>
    <t>Approval: Expense report and all invoices must be signed by the academic dean for all tour expenses.</t>
  </si>
  <si>
    <r>
      <t xml:space="preserve">Director of General Education </t>
    </r>
    <r>
      <rPr>
        <b/>
        <sz val="8"/>
        <color indexed="10"/>
        <rFont val="Arial"/>
        <family val="2"/>
      </rPr>
      <t>(if GE credit is offered)</t>
    </r>
  </si>
  <si>
    <r>
      <rPr>
        <b/>
        <u val="single"/>
        <sz val="14"/>
        <color indexed="10"/>
        <rFont val="Arial"/>
        <family val="2"/>
      </rPr>
      <t>TOUR LEADERS</t>
    </r>
    <r>
      <rPr>
        <b/>
        <sz val="14"/>
        <color indexed="10"/>
        <rFont val="Arial"/>
        <family val="2"/>
      </rPr>
      <t xml:space="preserve">: COMPLETE TABS 3, 4, 5, 6A, 6B AND HAVE YOUR DEPT CHAIR SIGN TAB 3. THEN FORWARD TO YOUR DEAN'S OFFICE FOR SIGNATURE. 
</t>
    </r>
    <r>
      <rPr>
        <b/>
        <u val="single"/>
        <sz val="14"/>
        <color indexed="10"/>
        <rFont val="Arial"/>
        <family val="2"/>
      </rPr>
      <t>DEAN'S OFFICE</t>
    </r>
    <r>
      <rPr>
        <b/>
        <sz val="14"/>
        <color indexed="10"/>
        <rFont val="Arial"/>
        <family val="2"/>
      </rPr>
      <t>: AFTER THE DEAN APPROVES THE FORM, PLEASE FORWARD TO VALENCIA MAWUNTU.</t>
    </r>
  </si>
  <si>
    <r>
      <t xml:space="preserve">Contingency </t>
    </r>
    <r>
      <rPr>
        <sz val="11"/>
        <color theme="1"/>
        <rFont val="Calibri"/>
        <family val="2"/>
      </rPr>
      <t>(For international travel, should be at least 5% of expenses)</t>
    </r>
  </si>
  <si>
    <r>
      <rPr>
        <b/>
        <sz val="10"/>
        <color indexed="9"/>
        <rFont val="Calibri"/>
        <family val="2"/>
      </rPr>
      <t xml:space="preserve">IF TOUR REVENUE CHANGES BY 10% OR MORE (USUALLY DUE TO NUMBER OF STUDENTS ATTENDING OR AN INCREASE IN TOUR EXPENSES), YOU WILL NEED TO REVISE THE TRIP FORM AND RESUBMIT IT TO THE </t>
    </r>
    <r>
      <rPr>
        <b/>
        <sz val="10.5"/>
        <color indexed="9"/>
        <rFont val="Calibri"/>
        <family val="2"/>
      </rPr>
      <t>CONTROLLER FOR REVIEW. YOU SHOULD ALSO DISCUSS ANY CHANGES WITH YOUR ACADEMIC DEAN.</t>
    </r>
  </si>
  <si>
    <r>
      <t xml:space="preserve">Once reviewed, the academic dean's office will submit the trip application to Valencia Mawuntu for budget approval </t>
    </r>
    <r>
      <rPr>
        <sz val="12"/>
        <rFont val="Calibri"/>
        <family val="2"/>
      </rPr>
      <t>and circulation to university administration.</t>
    </r>
  </si>
  <si>
    <r>
      <t xml:space="preserve">Make reservations with Andrews Transportation (if needed) for bus transportation to and from the airport or for the trip itself if within the US. If any members of the tour will be driving Transportation vehicles, drivers will need to take a driving test at Transportation prior to departing. </t>
    </r>
    <r>
      <rPr>
        <b/>
        <sz val="12"/>
        <rFont val="Calibri"/>
        <family val="2"/>
      </rPr>
      <t>Transporting students in personal vehicles is not recommended.</t>
    </r>
    <r>
      <rPr>
        <sz val="12"/>
        <rFont val="Calibri"/>
        <family val="2"/>
      </rPr>
      <t xml:space="preserve"> If </t>
    </r>
    <r>
      <rPr>
        <sz val="12"/>
        <rFont val="Calibri"/>
        <family val="2"/>
      </rPr>
      <t>you are renting a vehicle, rent through Transportation so that your personal insurance is not liable. If employee transports student in a rental car (AU rental or non-AU rental) they must receive sign off from AU Transportation. Please contact Loretta Nave (nave@andrews.edu) for the latest updates to AU Vehicle Use Policy.</t>
    </r>
  </si>
  <si>
    <t>Make sure all students are financially cleared through Fares Magesa (see tab titled, "(14) Financial, Insur Clearance").</t>
  </si>
  <si>
    <t>Send all parents/guardians a list of emergency contact information if they were to have a family emergency while you're on tour. This will likely be the tour leader's cell number (see tab titled, "(10) Emergency Contact Info").</t>
  </si>
  <si>
    <t>Contact Loretta Nave 30 days prior to trip for instructions for acquiring short-term travel insurance (third party, Adventist Risk Management at adventistrisk.org). Loretta will provide detailed instructions when you meet with her. The cost is very reasonable, but there is a fee for each application so it is best to purchase it once you have all the members of your group confirmed.</t>
  </si>
  <si>
    <t>Check the course rosters in iVue again to ensure that students are registered for the correct courses. Send copies of the final trip rosters to your academic Dean's Office, Ildiko Gyeresi, Dean Jennifer Burrill, and Vice President Frances Faehner.</t>
  </si>
  <si>
    <t>Review the tab titled, "(11) Financial Best Practices" and contact Ildiko Gyeresi with any questions.</t>
  </si>
  <si>
    <t>Make sure students have registered (via online registration) for the right courses. If any students join the tour late, an updated version of the trip roster must be re-sent to magesaf@andrews.edu, mondakm@andrews.edu, benefits@andrews.edu, nave@andrews.edu, burrillj@andrews.edu, frances@andrews.edu, and your Dean's Office (see tab titled, "(7) Trip Roster &amp; Classes").</t>
  </si>
  <si>
    <t>Interested students need to put a non-refundable deposit of $250-$500 on their account. Have students sign a form regarding their financial responsibility if they back out. See tab titled, "(15) Study Tour Agreement."</t>
  </si>
  <si>
    <t xml:space="preserve">Finalize with Loretta Nave your final itinerary and final trip roster (tabs titled, "(7) Trip Roster &amp; Classes" for academic tours or "(3A) Non-Academic Trip Roster"), including faculty, staff, and community members. You must confirm that you have ALL of the following: copies of medical and insurance information forms, copies of medical insurance coverage cards, purchased travel insurance for all participants for international travel, and copies of Assumption of Risk and Hold Harmless Agreements from all participants. Tour leaders must also bring overnight safety planning sheet, schedule, and list of participants. </t>
  </si>
  <si>
    <t>Have students fill out course evaluation forms and a general tour evaluation form. See tab titled, "(18) Student Tour Eval" for tour evaluation form suggestions.</t>
  </si>
  <si>
    <t>Complete tab titled, "(19) Final Tour Report" and send it to your Dean's Office.</t>
  </si>
  <si>
    <t>For academic trip applications -- Complete tabs "(3) Application," "(4) Budget," "(5) Expense Detail," "(6A) Credit Hour, Itin," and "(6B) Credit Hour Justification."</t>
  </si>
  <si>
    <t>For non-academic trip applications -- Complete tabs "(3A) Non-Academic Trip," "(3A) Non-Academic Trip Expense," and "(3A) Non-Academic Trip Roster."</t>
  </si>
  <si>
    <t>Share a summary of student tour feedback (see tab titled, "(18) Student Tour Eval") with your department chair and academic dean.</t>
  </si>
  <si>
    <t>Signed Andrews Code of Conduct Agreement. (See tab titled, "(16) Code of Conduct").</t>
  </si>
  <si>
    <t>Signed Study Tour Agreement. Each tour leader creates some sort of document that tells students what their financial responsibilities are if they do not go on the trip. (See tab titled, (15) Study Tour Agreement).</t>
  </si>
  <si>
    <t>Financial Clearance Form, signed by Fares Magesa. (See tab titled, "(14) Financial, Insur Clearance").</t>
  </si>
  <si>
    <t>Written Parent Permission for students under 18 (See tab titled, "(17) Parent Permission, Minors").</t>
  </si>
  <si>
    <t>Confirmation of inoculations and preventive meds for international trips.</t>
  </si>
  <si>
    <t>Visa application (if applicable).</t>
  </si>
  <si>
    <t>Copy of visa (if applicable).</t>
  </si>
  <si>
    <t>Course registration verification (print out their iVue page).</t>
  </si>
  <si>
    <t>Consider creating some sort of personal information form to gather info like student's meal preferences and desired roommate on the trip.</t>
  </si>
  <si>
    <t>Several hard copies of the AU Personal Injury Report if there are accidents while on the tour. Refer to forms provided by Loretta Nave (nave@andrews.edu).</t>
  </si>
  <si>
    <t>Copies of the student tour evaluation form (see Tab 18 for some suggested questions) and course evaluation forms if you are not doing course evaluations electronically.</t>
  </si>
  <si>
    <t>Receipt books, small notebooks or travel mobile application to record financial expenses.</t>
  </si>
  <si>
    <t>Forms for students to sign if given money for food.</t>
  </si>
  <si>
    <r>
      <rPr>
        <b/>
        <sz val="15"/>
        <color indexed="40"/>
        <rFont val="Calibri"/>
        <family val="2"/>
      </rPr>
      <t>ALL OVERNIGHT TRIPS (ACADEMIC &amp; NON-ACADEMIC):</t>
    </r>
    <r>
      <rPr>
        <b/>
        <sz val="15"/>
        <color indexed="9"/>
        <rFont val="Calibri"/>
        <family val="2"/>
      </rPr>
      <t xml:space="preserve"> THE SPRING (APRIL) OF THE FISCAL YEAR BEFORE YOUR TRIP</t>
    </r>
  </si>
  <si>
    <t>PRELIMINARY OVERNIGHT TRIP AND STUDY TOUR APPROVAL</t>
  </si>
  <si>
    <t>By the end of April: Fill out the fiscal year planning sheet (located on study tours webpage) for any academic trips funded by tuition dollars or overnight trips including students. Email completed planning sheet to your academic Dean's Office.</t>
  </si>
  <si>
    <t>FINAL OVERNIGHT TRIP AND STUDY TOUR APPROVAL</t>
  </si>
  <si>
    <t>For academic trips, email the trip Application (including department chair signature), Budget, Expense Detail, Credit Hour Information (tabs 6, 6A and 6B), and Trip Roster to your academic dean for approval. For non-academic overnight trips, email the non-academic trip application, non-academic trip expense, and non-academic trip roster to your academic dean for approval.</t>
  </si>
  <si>
    <r>
      <t xml:space="preserve">By </t>
    </r>
    <r>
      <rPr>
        <sz val="12"/>
        <rFont val="Calibri"/>
        <family val="2"/>
      </rPr>
      <t>the end of May: Trip should be approved by Administration for the next fiscal year's budget. Once confirmation of study tour approval received, begin advertising in earnest with a caveat that all details of the tour (dates, cost, courses offered) are subject to change (Put "Please contact the department for more information" on the poster rather than listing all the details). Don't advertise the tour fee before the detailed tour application has been approved.</t>
    </r>
  </si>
  <si>
    <t>(Manual entry)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</si>
</sst>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quot;$&quot;#,##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quot;$&quot;#,##0.00"/>
  </numFmts>
  <fonts count="191">
    <font>
      <sz val="11"/>
      <color theme="1"/>
      <name val="Calibri"/>
      <family val="2"/>
    </font>
    <font>
      <sz val="11"/>
      <color indexed="8"/>
      <name val="Calibri"/>
      <family val="2"/>
    </font>
    <font>
      <sz val="10"/>
      <color indexed="8"/>
      <name val="Times New Roman"/>
      <family val="1"/>
    </font>
    <font>
      <sz val="10"/>
      <color indexed="8"/>
      <name val="Calibri"/>
      <family val="2"/>
    </font>
    <font>
      <sz val="10"/>
      <name val="Arial"/>
      <family val="2"/>
    </font>
    <font>
      <sz val="9"/>
      <name val="Arial"/>
      <family val="2"/>
    </font>
    <font>
      <b/>
      <sz val="10"/>
      <name val="Arial"/>
      <family val="2"/>
    </font>
    <font>
      <sz val="12"/>
      <name val="Arial"/>
      <family val="2"/>
    </font>
    <font>
      <b/>
      <sz val="8"/>
      <name val="Arial"/>
      <family val="2"/>
    </font>
    <font>
      <sz val="16"/>
      <name val="Arial"/>
      <family val="2"/>
    </font>
    <font>
      <i/>
      <sz val="9"/>
      <name val="Arial"/>
      <family val="2"/>
    </font>
    <font>
      <sz val="16"/>
      <color indexed="8"/>
      <name val="Calibri"/>
      <family val="2"/>
    </font>
    <font>
      <b/>
      <i/>
      <sz val="11"/>
      <color indexed="8"/>
      <name val="Calibri"/>
      <family val="2"/>
    </font>
    <font>
      <b/>
      <sz val="16"/>
      <color indexed="8"/>
      <name val="Calibri"/>
      <family val="2"/>
    </font>
    <font>
      <b/>
      <u val="single"/>
      <sz val="16"/>
      <color indexed="8"/>
      <name val="Calibri"/>
      <family val="2"/>
    </font>
    <font>
      <b/>
      <sz val="9"/>
      <name val="Arial"/>
      <family val="2"/>
    </font>
    <font>
      <i/>
      <sz val="8"/>
      <name val="Arial"/>
      <family val="2"/>
    </font>
    <font>
      <b/>
      <i/>
      <sz val="10"/>
      <name val="Arial"/>
      <family val="2"/>
    </font>
    <font>
      <b/>
      <i/>
      <sz val="9"/>
      <name val="Arial"/>
      <family val="2"/>
    </font>
    <font>
      <i/>
      <sz val="10"/>
      <color indexed="8"/>
      <name val="Calibri"/>
      <family val="2"/>
    </font>
    <font>
      <b/>
      <i/>
      <sz val="10"/>
      <color indexed="8"/>
      <name val="Calibri"/>
      <family val="2"/>
    </font>
    <font>
      <sz val="8"/>
      <name val="Arial"/>
      <family val="2"/>
    </font>
    <font>
      <sz val="11"/>
      <name val="Calibri"/>
      <family val="2"/>
    </font>
    <font>
      <b/>
      <i/>
      <sz val="9"/>
      <color indexed="8"/>
      <name val="Calibri"/>
      <family val="2"/>
    </font>
    <font>
      <b/>
      <i/>
      <sz val="9"/>
      <color indexed="10"/>
      <name val="Calibri"/>
      <family val="2"/>
    </font>
    <font>
      <b/>
      <sz val="11"/>
      <name val="Calibri"/>
      <family val="2"/>
    </font>
    <font>
      <b/>
      <sz val="10"/>
      <color indexed="10"/>
      <name val="Arial"/>
      <family val="2"/>
    </font>
    <font>
      <u val="single"/>
      <sz val="11"/>
      <color indexed="8"/>
      <name val="Calibri"/>
      <family val="2"/>
    </font>
    <font>
      <b/>
      <sz val="15"/>
      <color indexed="9"/>
      <name val="Calibri"/>
      <family val="2"/>
    </font>
    <font>
      <b/>
      <sz val="9"/>
      <name val="Tahoma"/>
      <family val="2"/>
    </font>
    <font>
      <sz val="9"/>
      <name val="Tahoma"/>
      <family val="2"/>
    </font>
    <font>
      <b/>
      <sz val="15"/>
      <color indexed="40"/>
      <name val="Calibri"/>
      <family val="2"/>
    </font>
    <font>
      <b/>
      <sz val="14"/>
      <name val="Arial"/>
      <family val="2"/>
    </font>
    <font>
      <b/>
      <sz val="14"/>
      <color indexed="10"/>
      <name val="Arial"/>
      <family val="2"/>
    </font>
    <font>
      <b/>
      <u val="single"/>
      <sz val="14"/>
      <color indexed="10"/>
      <name val="Arial"/>
      <family val="2"/>
    </font>
    <font>
      <b/>
      <sz val="11"/>
      <color indexed="8"/>
      <name val="Calibri"/>
      <family val="2"/>
    </font>
    <font>
      <b/>
      <u val="single"/>
      <sz val="11"/>
      <color indexed="8"/>
      <name val="Calibri"/>
      <family val="2"/>
    </font>
    <font>
      <b/>
      <sz val="12"/>
      <color indexed="8"/>
      <name val="Lucida Sans"/>
      <family val="2"/>
    </font>
    <font>
      <b/>
      <sz val="11"/>
      <name val="Arial"/>
      <family val="2"/>
    </font>
    <font>
      <b/>
      <sz val="12"/>
      <color indexed="8"/>
      <name val="Calibri"/>
      <family val="2"/>
    </font>
    <font>
      <sz val="12"/>
      <color indexed="8"/>
      <name val="Calibri"/>
      <family val="2"/>
    </font>
    <font>
      <b/>
      <sz val="10.5"/>
      <color indexed="9"/>
      <name val="Calibri"/>
      <family val="2"/>
    </font>
    <font>
      <b/>
      <sz val="10"/>
      <color indexed="9"/>
      <name val="Calibri"/>
      <family val="2"/>
    </font>
    <font>
      <b/>
      <sz val="25"/>
      <color indexed="10"/>
      <name val="Calibri"/>
      <family val="2"/>
    </font>
    <font>
      <b/>
      <u val="single"/>
      <sz val="25"/>
      <color indexed="10"/>
      <name val="Calibri"/>
      <family val="2"/>
    </font>
    <font>
      <sz val="12"/>
      <name val="Calibri"/>
      <family val="2"/>
    </font>
    <font>
      <b/>
      <sz val="12"/>
      <name val="Arial"/>
      <family val="2"/>
    </font>
    <font>
      <b/>
      <sz val="8"/>
      <color indexed="10"/>
      <name val="Arial"/>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i/>
      <sz val="11"/>
      <color indexed="8"/>
      <name val="Calibri"/>
      <family val="2"/>
    </font>
    <font>
      <b/>
      <sz val="9"/>
      <color indexed="8"/>
      <name val="Calibri"/>
      <family val="2"/>
    </font>
    <font>
      <sz val="9"/>
      <color indexed="8"/>
      <name val="Calibri"/>
      <family val="2"/>
    </font>
    <font>
      <b/>
      <sz val="13"/>
      <color indexed="9"/>
      <name val="Calibri"/>
      <family val="2"/>
    </font>
    <font>
      <b/>
      <sz val="13"/>
      <name val="Calibri"/>
      <family val="2"/>
    </font>
    <font>
      <b/>
      <sz val="14"/>
      <color indexed="8"/>
      <name val="Calibri"/>
      <family val="2"/>
    </font>
    <font>
      <b/>
      <sz val="13"/>
      <color indexed="8"/>
      <name val="Calibri"/>
      <family val="2"/>
    </font>
    <font>
      <b/>
      <sz val="15"/>
      <color indexed="10"/>
      <name val="Arial"/>
      <family val="2"/>
    </font>
    <font>
      <b/>
      <sz val="15"/>
      <color indexed="8"/>
      <name val="Calibri"/>
      <family val="2"/>
    </font>
    <font>
      <b/>
      <sz val="10"/>
      <color indexed="8"/>
      <name val="Arial"/>
      <family val="2"/>
    </font>
    <font>
      <b/>
      <sz val="10"/>
      <color indexed="8"/>
      <name val="Calibri"/>
      <family val="2"/>
    </font>
    <font>
      <b/>
      <sz val="12"/>
      <color indexed="9"/>
      <name val="Calibri"/>
      <family val="2"/>
    </font>
    <font>
      <b/>
      <sz val="10"/>
      <color indexed="9"/>
      <name val="Arial"/>
      <family val="2"/>
    </font>
    <font>
      <sz val="14"/>
      <color indexed="8"/>
      <name val="Calibri"/>
      <family val="2"/>
    </font>
    <font>
      <sz val="18"/>
      <color indexed="8"/>
      <name val="Calibri"/>
      <family val="2"/>
    </font>
    <font>
      <b/>
      <i/>
      <sz val="16"/>
      <color indexed="8"/>
      <name val="Calibri"/>
      <family val="2"/>
    </font>
    <font>
      <b/>
      <sz val="11"/>
      <color indexed="10"/>
      <name val="Calibri"/>
      <family val="2"/>
    </font>
    <font>
      <b/>
      <sz val="15"/>
      <color indexed="10"/>
      <name val="Calibri"/>
      <family val="2"/>
    </font>
    <font>
      <i/>
      <sz val="12"/>
      <color indexed="8"/>
      <name val="Calibri"/>
      <family val="2"/>
    </font>
    <font>
      <b/>
      <sz val="24"/>
      <color indexed="8"/>
      <name val="Calibri"/>
      <family val="2"/>
    </font>
    <font>
      <sz val="24"/>
      <color indexed="8"/>
      <name val="Calibri"/>
      <family val="2"/>
    </font>
    <font>
      <b/>
      <sz val="10"/>
      <name val="Calibri"/>
      <family val="2"/>
    </font>
    <font>
      <b/>
      <sz val="16"/>
      <color indexed="10"/>
      <name val="Calibri"/>
      <family val="2"/>
    </font>
    <font>
      <sz val="11"/>
      <color indexed="8"/>
      <name val="Arial"/>
      <family val="2"/>
    </font>
    <font>
      <b/>
      <sz val="11"/>
      <color indexed="8"/>
      <name val="Arial"/>
      <family val="2"/>
    </font>
    <font>
      <b/>
      <i/>
      <sz val="9"/>
      <color indexed="60"/>
      <name val="Arial"/>
      <family val="2"/>
    </font>
    <font>
      <sz val="10"/>
      <color indexed="10"/>
      <name val="Arial"/>
      <family val="2"/>
    </font>
    <font>
      <b/>
      <sz val="18"/>
      <color indexed="9"/>
      <name val="Calibri"/>
      <family val="2"/>
    </font>
    <font>
      <b/>
      <u val="single"/>
      <sz val="22"/>
      <color indexed="8"/>
      <name val="Calibri"/>
      <family val="2"/>
    </font>
    <font>
      <b/>
      <sz val="12"/>
      <color indexed="8"/>
      <name val="Arial"/>
      <family val="2"/>
    </font>
    <font>
      <b/>
      <sz val="16"/>
      <color indexed="9"/>
      <name val="Arial"/>
      <family val="2"/>
    </font>
    <font>
      <b/>
      <i/>
      <sz val="13"/>
      <color indexed="9"/>
      <name val="Arial"/>
      <family val="2"/>
    </font>
    <font>
      <b/>
      <i/>
      <sz val="9"/>
      <color indexed="8"/>
      <name val="Arial"/>
      <family val="2"/>
    </font>
    <font>
      <b/>
      <i/>
      <sz val="9"/>
      <color indexed="60"/>
      <name val="Calibri"/>
      <family val="2"/>
    </font>
    <font>
      <b/>
      <sz val="16"/>
      <color indexed="9"/>
      <name val="Calibri"/>
      <family val="2"/>
    </font>
    <font>
      <b/>
      <sz val="12"/>
      <color indexed="63"/>
      <name val="Arial"/>
      <family val="2"/>
    </font>
    <font>
      <sz val="8"/>
      <color indexed="8"/>
      <name val="Calibri"/>
      <family val="2"/>
    </font>
    <font>
      <sz val="10"/>
      <color indexed="10"/>
      <name val="Calibri"/>
      <family val="2"/>
    </font>
    <font>
      <b/>
      <u val="single"/>
      <sz val="13"/>
      <color indexed="8"/>
      <name val="Calibri"/>
      <family val="2"/>
    </font>
    <font>
      <b/>
      <sz val="11.5"/>
      <color indexed="8"/>
      <name val="Calibri"/>
      <family val="2"/>
    </font>
    <font>
      <b/>
      <sz val="25"/>
      <name val="Calibri"/>
      <family val="2"/>
    </font>
    <font>
      <b/>
      <u val="single"/>
      <sz val="15"/>
      <color indexed="12"/>
      <name val="Calibri"/>
      <family val="2"/>
    </font>
    <font>
      <b/>
      <sz val="11"/>
      <color indexed="60"/>
      <name val="Calibri"/>
      <family val="2"/>
    </font>
    <font>
      <b/>
      <sz val="25"/>
      <color indexed="56"/>
      <name val="Calibri"/>
      <family val="2"/>
    </font>
    <font>
      <b/>
      <sz val="18"/>
      <color indexed="8"/>
      <name val="Calibri"/>
      <family val="2"/>
    </font>
    <font>
      <b/>
      <i/>
      <sz val="13"/>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1"/>
      <color theme="1"/>
      <name val="Times New Roman"/>
      <family val="1"/>
    </font>
    <font>
      <sz val="16"/>
      <color theme="1"/>
      <name val="Calibri"/>
      <family val="2"/>
    </font>
    <font>
      <i/>
      <sz val="11"/>
      <color theme="1"/>
      <name val="Calibri"/>
      <family val="2"/>
    </font>
    <font>
      <b/>
      <sz val="16"/>
      <color theme="1"/>
      <name val="Calibri"/>
      <family val="2"/>
    </font>
    <font>
      <b/>
      <sz val="9"/>
      <color theme="1"/>
      <name val="Calibri"/>
      <family val="2"/>
    </font>
    <font>
      <sz val="12"/>
      <color theme="1"/>
      <name val="Calibri"/>
      <family val="2"/>
    </font>
    <font>
      <sz val="9"/>
      <color theme="1"/>
      <name val="Calibri"/>
      <family val="2"/>
    </font>
    <font>
      <b/>
      <i/>
      <sz val="11"/>
      <color theme="1"/>
      <name val="Calibri"/>
      <family val="2"/>
    </font>
    <font>
      <sz val="10"/>
      <color theme="1"/>
      <name val="Calibri"/>
      <family val="2"/>
    </font>
    <font>
      <b/>
      <sz val="13"/>
      <color theme="0"/>
      <name val="Calibri"/>
      <family val="2"/>
    </font>
    <font>
      <b/>
      <sz val="14"/>
      <color theme="1"/>
      <name val="Calibri"/>
      <family val="2"/>
    </font>
    <font>
      <b/>
      <sz val="13"/>
      <color theme="1"/>
      <name val="Calibri"/>
      <family val="2"/>
    </font>
    <font>
      <b/>
      <i/>
      <sz val="10"/>
      <color theme="1"/>
      <name val="Calibri"/>
      <family val="2"/>
    </font>
    <font>
      <b/>
      <i/>
      <sz val="9"/>
      <color theme="1"/>
      <name val="Calibri"/>
      <family val="2"/>
    </font>
    <font>
      <b/>
      <sz val="15"/>
      <color rgb="FFFF0000"/>
      <name val="Arial"/>
      <family val="2"/>
    </font>
    <font>
      <b/>
      <sz val="15"/>
      <color theme="1"/>
      <name val="Calibri"/>
      <family val="2"/>
    </font>
    <font>
      <b/>
      <sz val="10"/>
      <color theme="1"/>
      <name val="Arial"/>
      <family val="2"/>
    </font>
    <font>
      <b/>
      <sz val="10"/>
      <color theme="1"/>
      <name val="Calibri"/>
      <family val="2"/>
    </font>
    <font>
      <b/>
      <sz val="15"/>
      <color theme="0"/>
      <name val="Calibri"/>
      <family val="2"/>
    </font>
    <font>
      <b/>
      <sz val="12"/>
      <color theme="0"/>
      <name val="Calibri"/>
      <family val="2"/>
    </font>
    <font>
      <b/>
      <sz val="10"/>
      <color theme="0"/>
      <name val="Arial"/>
      <family val="2"/>
    </font>
    <font>
      <sz val="14"/>
      <color theme="1"/>
      <name val="Calibri"/>
      <family val="2"/>
    </font>
    <font>
      <sz val="18"/>
      <color theme="1"/>
      <name val="Calibri"/>
      <family val="2"/>
    </font>
    <font>
      <b/>
      <i/>
      <sz val="16"/>
      <color theme="1"/>
      <name val="Calibri"/>
      <family val="2"/>
    </font>
    <font>
      <b/>
      <sz val="11"/>
      <color rgb="FFFF0000"/>
      <name val="Calibri"/>
      <family val="2"/>
    </font>
    <font>
      <b/>
      <sz val="15"/>
      <color rgb="FFFF0000"/>
      <name val="Calibri"/>
      <family val="2"/>
    </font>
    <font>
      <i/>
      <sz val="12"/>
      <color theme="1"/>
      <name val="Calibri"/>
      <family val="2"/>
    </font>
    <font>
      <i/>
      <sz val="10"/>
      <color theme="1"/>
      <name val="Calibri"/>
      <family val="2"/>
    </font>
    <font>
      <b/>
      <sz val="24"/>
      <color theme="1"/>
      <name val="Calibri"/>
      <family val="2"/>
    </font>
    <font>
      <sz val="24"/>
      <color theme="1"/>
      <name val="Calibri"/>
      <family val="2"/>
    </font>
    <font>
      <b/>
      <sz val="16"/>
      <color rgb="FFFF0000"/>
      <name val="Calibri"/>
      <family val="2"/>
    </font>
    <font>
      <sz val="11"/>
      <color theme="1"/>
      <name val="Arial"/>
      <family val="2"/>
    </font>
    <font>
      <b/>
      <sz val="11"/>
      <color theme="1"/>
      <name val="Arial"/>
      <family val="2"/>
    </font>
    <font>
      <b/>
      <i/>
      <sz val="9"/>
      <color rgb="FFC00000"/>
      <name val="Arial"/>
      <family val="2"/>
    </font>
    <font>
      <b/>
      <sz val="25"/>
      <color rgb="FFFF0000"/>
      <name val="Calibri"/>
      <family val="2"/>
    </font>
    <font>
      <sz val="10"/>
      <color rgb="FFFF0000"/>
      <name val="Arial"/>
      <family val="2"/>
    </font>
    <font>
      <b/>
      <u val="single"/>
      <sz val="22"/>
      <color theme="1"/>
      <name val="Calibri"/>
      <family val="2"/>
    </font>
    <font>
      <b/>
      <sz val="18"/>
      <color theme="0"/>
      <name val="Calibri"/>
      <family val="2"/>
    </font>
    <font>
      <b/>
      <i/>
      <sz val="9"/>
      <color theme="1"/>
      <name val="Arial"/>
      <family val="2"/>
    </font>
    <font>
      <b/>
      <i/>
      <sz val="9"/>
      <color rgb="FFC00000"/>
      <name val="Calibri"/>
      <family val="2"/>
    </font>
    <font>
      <b/>
      <sz val="12"/>
      <color theme="1"/>
      <name val="Arial"/>
      <family val="2"/>
    </font>
    <font>
      <b/>
      <sz val="16"/>
      <color theme="0"/>
      <name val="Arial"/>
      <family val="2"/>
    </font>
    <font>
      <b/>
      <i/>
      <sz val="13"/>
      <color theme="0"/>
      <name val="Arial"/>
      <family val="2"/>
    </font>
    <font>
      <b/>
      <sz val="16"/>
      <color theme="0"/>
      <name val="Calibri"/>
      <family val="2"/>
    </font>
    <font>
      <sz val="10"/>
      <color rgb="FFFF0000"/>
      <name val="Calibri"/>
      <family val="2"/>
    </font>
    <font>
      <b/>
      <sz val="10"/>
      <color rgb="FFFF0000"/>
      <name val="Arial"/>
      <family val="2"/>
    </font>
    <font>
      <sz val="8"/>
      <color theme="1"/>
      <name val="Calibri"/>
      <family val="2"/>
    </font>
    <font>
      <b/>
      <sz val="14"/>
      <color rgb="FFFF0000"/>
      <name val="Arial"/>
      <family val="2"/>
    </font>
    <font>
      <b/>
      <sz val="12"/>
      <color theme="1" tint="0.34999001026153564"/>
      <name val="Arial"/>
      <family val="2"/>
    </font>
    <font>
      <b/>
      <sz val="10.5"/>
      <color theme="0"/>
      <name val="Calibri"/>
      <family val="2"/>
    </font>
    <font>
      <b/>
      <u val="single"/>
      <sz val="13"/>
      <color theme="1"/>
      <name val="Calibri"/>
      <family val="2"/>
    </font>
    <font>
      <b/>
      <sz val="11.5"/>
      <color theme="1"/>
      <name val="Calibri"/>
      <family val="2"/>
    </font>
    <font>
      <b/>
      <u val="single"/>
      <sz val="15"/>
      <color theme="10"/>
      <name val="Calibri"/>
      <family val="2"/>
    </font>
    <font>
      <b/>
      <sz val="11"/>
      <color rgb="FFC00000"/>
      <name val="Calibri"/>
      <family val="2"/>
    </font>
    <font>
      <b/>
      <sz val="25"/>
      <color rgb="FF002060"/>
      <name val="Calibri"/>
      <family val="2"/>
    </font>
    <font>
      <u val="single"/>
      <sz val="11"/>
      <color theme="1"/>
      <name val="Calibri"/>
      <family val="2"/>
    </font>
    <font>
      <b/>
      <sz val="18"/>
      <color theme="1"/>
      <name val="Calibri"/>
      <family val="2"/>
    </font>
    <font>
      <b/>
      <i/>
      <sz val="13"/>
      <color theme="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149959996342659"/>
        <bgColor indexed="64"/>
      </patternFill>
    </fill>
    <fill>
      <patternFill patternType="solid">
        <fgColor theme="1"/>
        <bgColor indexed="64"/>
      </patternFill>
    </fill>
    <fill>
      <patternFill patternType="solid">
        <fgColor rgb="FFFFFF99"/>
        <bgColor indexed="64"/>
      </patternFill>
    </fill>
    <fill>
      <patternFill patternType="solid">
        <fgColor rgb="FF00B0F0"/>
        <bgColor indexed="64"/>
      </patternFill>
    </fill>
    <fill>
      <patternFill patternType="solid">
        <fgColor theme="0" tint="-0.3499799966812134"/>
        <bgColor indexed="64"/>
      </patternFill>
    </fill>
    <fill>
      <patternFill patternType="solid">
        <fgColor theme="9" tint="-0.24997000396251678"/>
        <bgColor indexed="64"/>
      </patternFill>
    </fill>
    <fill>
      <patternFill patternType="solid">
        <fgColor rgb="FF00B050"/>
        <bgColor indexed="64"/>
      </patternFill>
    </fill>
    <fill>
      <patternFill patternType="solid">
        <fgColor rgb="FF92D050"/>
        <bgColor indexed="64"/>
      </patternFill>
    </fill>
    <fill>
      <patternFill patternType="solid">
        <fgColor rgb="FF7030A0"/>
        <bgColor indexed="64"/>
      </patternFill>
    </fill>
    <fill>
      <patternFill patternType="solid">
        <fgColor rgb="FFFFCC66"/>
        <bgColor indexed="64"/>
      </patternFill>
    </fill>
    <fill>
      <patternFill patternType="solid">
        <fgColor rgb="FFFF0000"/>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top style="thin"/>
      <bottom style="thin"/>
    </border>
    <border>
      <left>
        <color indexed="63"/>
      </left>
      <right>
        <color indexed="63"/>
      </right>
      <top>
        <color indexed="63"/>
      </top>
      <bottom style="thin"/>
    </border>
    <border>
      <left style="thin"/>
      <right/>
      <top/>
      <bottom/>
    </border>
    <border>
      <left style="thin"/>
      <right>
        <color indexed="63"/>
      </right>
      <top>
        <color indexed="63"/>
      </top>
      <bottom style="thin"/>
    </border>
    <border>
      <left style="medium"/>
      <right style="medium"/>
      <top style="medium"/>
      <bottom style="medium"/>
    </border>
    <border>
      <left/>
      <right style="thin"/>
      <top/>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ck"/>
    </border>
    <border>
      <left style="thin"/>
      <right style="thick"/>
      <top style="thin"/>
      <bottom style="thin"/>
    </border>
    <border>
      <left style="thick"/>
      <right style="thin"/>
      <top style="thin"/>
      <bottom style="thin"/>
    </border>
    <border>
      <left style="medium">
        <color rgb="FFFF0000"/>
      </left>
      <right style="medium">
        <color rgb="FFFF0000"/>
      </right>
      <top style="medium">
        <color rgb="FFFF0000"/>
      </top>
      <bottom style="medium">
        <color rgb="FFFF0000"/>
      </bottom>
    </border>
    <border>
      <left>
        <color indexed="63"/>
      </left>
      <right>
        <color indexed="63"/>
      </right>
      <top style="medium"/>
      <bottom>
        <color indexed="63"/>
      </bottom>
    </border>
    <border>
      <left style="medium"/>
      <right>
        <color indexed="63"/>
      </right>
      <top style="medium"/>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29" borderId="0" applyNumberFormat="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30" borderId="1" applyNumberFormat="0" applyAlignment="0" applyProtection="0"/>
    <xf numFmtId="0" fontId="125" fillId="0" borderId="6" applyNumberFormat="0" applyFill="0" applyAlignment="0" applyProtection="0"/>
    <xf numFmtId="0" fontId="126"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127" fillId="27" borderId="8" applyNumberFormat="0" applyAlignment="0" applyProtection="0"/>
    <xf numFmtId="9" fontId="0" fillId="0" borderId="0" applyFont="0" applyFill="0" applyBorder="0" applyAlignment="0" applyProtection="0"/>
    <xf numFmtId="0" fontId="128" fillId="0" borderId="0" applyNumberFormat="0" applyFill="0" applyBorder="0" applyAlignment="0" applyProtection="0"/>
    <xf numFmtId="0" fontId="129" fillId="0" borderId="9" applyNumberFormat="0" applyFill="0" applyAlignment="0" applyProtection="0"/>
    <xf numFmtId="0" fontId="130" fillId="0" borderId="0" applyNumberFormat="0" applyFill="0" applyBorder="0" applyAlignment="0" applyProtection="0"/>
  </cellStyleXfs>
  <cellXfs count="692">
    <xf numFmtId="0" fontId="0" fillId="0" borderId="0" xfId="0" applyFont="1" applyAlignment="1">
      <alignment/>
    </xf>
    <xf numFmtId="0" fontId="0" fillId="0" borderId="0" xfId="0" applyAlignment="1">
      <alignment horizontal="right"/>
    </xf>
    <xf numFmtId="42" fontId="0" fillId="0" borderId="0" xfId="44" applyNumberFormat="1" applyFont="1" applyAlignment="1">
      <alignment/>
    </xf>
    <xf numFmtId="0" fontId="129" fillId="0" borderId="0" xfId="0" applyFont="1" applyAlignment="1">
      <alignment/>
    </xf>
    <xf numFmtId="0" fontId="13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0" fontId="0" fillId="0" borderId="0" xfId="0" applyFont="1" applyFill="1" applyBorder="1" applyAlignment="1">
      <alignment horizontal="center"/>
    </xf>
    <xf numFmtId="0" fontId="132" fillId="0" borderId="0" xfId="0" applyFont="1" applyAlignment="1">
      <alignment/>
    </xf>
    <xf numFmtId="0" fontId="132" fillId="0" borderId="0" xfId="0" applyFont="1" applyAlignment="1">
      <alignment horizontal="center"/>
    </xf>
    <xf numFmtId="44" fontId="0" fillId="33" borderId="0" xfId="44" applyFont="1" applyFill="1" applyAlignment="1">
      <alignment/>
    </xf>
    <xf numFmtId="44" fontId="0" fillId="33" borderId="0" xfId="44" applyFont="1" applyFill="1" applyBorder="1" applyAlignment="1">
      <alignment/>
    </xf>
    <xf numFmtId="0" fontId="0" fillId="33" borderId="0" xfId="0" applyFont="1" applyFill="1" applyAlignment="1">
      <alignment horizontal="center"/>
    </xf>
    <xf numFmtId="0" fontId="0" fillId="33" borderId="0" xfId="0" applyFont="1" applyFill="1" applyBorder="1" applyAlignment="1">
      <alignment/>
    </xf>
    <xf numFmtId="0" fontId="0" fillId="13" borderId="0" xfId="0" applyFill="1" applyAlignment="1">
      <alignment/>
    </xf>
    <xf numFmtId="0" fontId="0" fillId="13" borderId="0" xfId="0" applyFont="1" applyFill="1" applyAlignment="1">
      <alignment/>
    </xf>
    <xf numFmtId="10" fontId="0" fillId="13" borderId="10" xfId="0" applyNumberFormat="1" applyFont="1" applyFill="1" applyBorder="1" applyAlignment="1">
      <alignment/>
    </xf>
    <xf numFmtId="0" fontId="129" fillId="0" borderId="0" xfId="0" applyFont="1" applyAlignment="1">
      <alignment horizontal="right"/>
    </xf>
    <xf numFmtId="44" fontId="0" fillId="33" borderId="0" xfId="44" applyFont="1" applyFill="1" applyBorder="1" applyAlignment="1">
      <alignment/>
    </xf>
    <xf numFmtId="0" fontId="133" fillId="0" borderId="0" xfId="0" applyFont="1" applyAlignment="1">
      <alignment/>
    </xf>
    <xf numFmtId="0" fontId="131" fillId="0" borderId="0" xfId="0" applyFont="1" applyBorder="1" applyAlignment="1">
      <alignment/>
    </xf>
    <xf numFmtId="0" fontId="134" fillId="0" borderId="0" xfId="0" applyFont="1" applyAlignment="1">
      <alignment/>
    </xf>
    <xf numFmtId="0" fontId="4" fillId="0" borderId="0" xfId="57">
      <alignment/>
      <protection/>
    </xf>
    <xf numFmtId="0" fontId="4" fillId="0" borderId="0" xfId="57" applyBorder="1" applyAlignment="1">
      <alignment/>
      <protection/>
    </xf>
    <xf numFmtId="0" fontId="7" fillId="0" borderId="0" xfId="57" applyFont="1" applyBorder="1">
      <alignment/>
      <protection/>
    </xf>
    <xf numFmtId="0" fontId="7" fillId="0" borderId="0" xfId="57" applyFont="1">
      <alignment/>
      <protection/>
    </xf>
    <xf numFmtId="0" fontId="4" fillId="0" borderId="0" xfId="57" applyBorder="1">
      <alignment/>
      <protection/>
    </xf>
    <xf numFmtId="0" fontId="6" fillId="0" borderId="0" xfId="57" applyFont="1" applyBorder="1">
      <alignment/>
      <protection/>
    </xf>
    <xf numFmtId="0" fontId="4" fillId="34" borderId="11" xfId="57" applyFill="1" applyBorder="1">
      <alignment/>
      <protection/>
    </xf>
    <xf numFmtId="0" fontId="6" fillId="34" borderId="11" xfId="57" applyFont="1" applyFill="1" applyBorder="1" applyAlignment="1">
      <alignment/>
      <protection/>
    </xf>
    <xf numFmtId="0" fontId="4" fillId="35" borderId="12" xfId="57" applyFill="1" applyBorder="1">
      <alignment/>
      <protection/>
    </xf>
    <xf numFmtId="0" fontId="6" fillId="34" borderId="13" xfId="57" applyFont="1" applyFill="1" applyBorder="1" applyAlignment="1">
      <alignment horizontal="center"/>
      <protection/>
    </xf>
    <xf numFmtId="0" fontId="6" fillId="35" borderId="12" xfId="57" applyFont="1" applyFill="1" applyBorder="1" applyAlignment="1">
      <alignment horizontal="center"/>
      <protection/>
    </xf>
    <xf numFmtId="49" fontId="4" fillId="0" borderId="14" xfId="57" applyNumberFormat="1" applyBorder="1" applyAlignment="1">
      <alignment horizontal="center"/>
      <protection/>
    </xf>
    <xf numFmtId="0" fontId="5" fillId="36" borderId="15" xfId="57" applyFont="1" applyFill="1" applyBorder="1" applyAlignment="1">
      <alignment/>
      <protection/>
    </xf>
    <xf numFmtId="0" fontId="5" fillId="36" borderId="15" xfId="57" applyFont="1" applyFill="1" applyBorder="1">
      <alignment/>
      <protection/>
    </xf>
    <xf numFmtId="49" fontId="4" fillId="0" borderId="16" xfId="57" applyNumberFormat="1" applyBorder="1" applyAlignment="1">
      <alignment horizontal="center"/>
      <protection/>
    </xf>
    <xf numFmtId="0" fontId="8" fillId="0" borderId="0" xfId="57" applyFont="1" applyBorder="1" applyAlignment="1">
      <alignment/>
      <protection/>
    </xf>
    <xf numFmtId="0" fontId="5" fillId="36" borderId="17" xfId="57" applyFont="1" applyFill="1" applyBorder="1" applyAlignment="1">
      <alignment/>
      <protection/>
    </xf>
    <xf numFmtId="0" fontId="5" fillId="36" borderId="17" xfId="57" applyFont="1" applyFill="1" applyBorder="1">
      <alignment/>
      <protection/>
    </xf>
    <xf numFmtId="0" fontId="7" fillId="0" borderId="18" xfId="57" applyFont="1" applyBorder="1">
      <alignment/>
      <protection/>
    </xf>
    <xf numFmtId="0" fontId="9" fillId="0" borderId="0" xfId="57" applyFont="1" applyBorder="1">
      <alignment/>
      <protection/>
    </xf>
    <xf numFmtId="0" fontId="9" fillId="0" borderId="0" xfId="57" applyFont="1">
      <alignment/>
      <protection/>
    </xf>
    <xf numFmtId="0" fontId="4" fillId="0" borderId="0" xfId="57" applyBorder="1" applyAlignment="1">
      <alignment vertical="top"/>
      <protection/>
    </xf>
    <xf numFmtId="0" fontId="4" fillId="0" borderId="18" xfId="57" applyBorder="1" applyAlignment="1">
      <alignment vertical="top"/>
      <protection/>
    </xf>
    <xf numFmtId="49" fontId="4" fillId="0" borderId="0" xfId="57" applyNumberFormat="1" applyBorder="1" applyAlignment="1">
      <alignment horizontal="center"/>
      <protection/>
    </xf>
    <xf numFmtId="0" fontId="129" fillId="35" borderId="19" xfId="0" applyFont="1" applyFill="1" applyBorder="1" applyAlignment="1">
      <alignment/>
    </xf>
    <xf numFmtId="0" fontId="0" fillId="35" borderId="19" xfId="0" applyFont="1" applyFill="1" applyBorder="1" applyAlignment="1">
      <alignment/>
    </xf>
    <xf numFmtId="0" fontId="0" fillId="35" borderId="19" xfId="0" applyFill="1" applyBorder="1" applyAlignment="1">
      <alignment/>
    </xf>
    <xf numFmtId="0" fontId="131" fillId="35" borderId="20" xfId="0" applyFont="1" applyFill="1" applyBorder="1" applyAlignment="1">
      <alignment/>
    </xf>
    <xf numFmtId="0" fontId="0" fillId="35" borderId="19" xfId="0" applyFill="1" applyBorder="1" applyAlignment="1">
      <alignment/>
    </xf>
    <xf numFmtId="44" fontId="6" fillId="33" borderId="0" xfId="57" applyNumberFormat="1" applyFont="1" applyFill="1" applyBorder="1">
      <alignment/>
      <protection/>
    </xf>
    <xf numFmtId="0" fontId="5" fillId="0" borderId="0" xfId="57" applyFont="1" applyAlignment="1">
      <alignment horizontal="center"/>
      <protection/>
    </xf>
    <xf numFmtId="0" fontId="0" fillId="0" borderId="0" xfId="0" applyBorder="1" applyAlignment="1">
      <alignment/>
    </xf>
    <xf numFmtId="0" fontId="135" fillId="0" borderId="0" xfId="0" applyFont="1" applyAlignment="1">
      <alignment/>
    </xf>
    <xf numFmtId="0" fontId="0" fillId="0" borderId="0" xfId="0" applyFont="1" applyBorder="1" applyAlignment="1">
      <alignment/>
    </xf>
    <xf numFmtId="44" fontId="0" fillId="0" borderId="0" xfId="44" applyFont="1" applyAlignment="1">
      <alignment/>
    </xf>
    <xf numFmtId="44" fontId="0" fillId="37" borderId="0" xfId="44" applyFont="1" applyFill="1" applyBorder="1" applyAlignment="1">
      <alignment/>
    </xf>
    <xf numFmtId="0" fontId="136" fillId="33" borderId="0" xfId="0" applyFont="1" applyFill="1" applyAlignment="1">
      <alignment/>
    </xf>
    <xf numFmtId="0" fontId="0" fillId="33" borderId="0" xfId="0" applyFont="1" applyFill="1" applyAlignment="1">
      <alignment/>
    </xf>
    <xf numFmtId="44" fontId="129" fillId="33" borderId="0" xfId="44" applyFont="1" applyFill="1" applyAlignment="1">
      <alignment/>
    </xf>
    <xf numFmtId="0" fontId="131" fillId="13" borderId="21" xfId="0" applyFont="1" applyFill="1" applyBorder="1" applyAlignment="1">
      <alignment/>
    </xf>
    <xf numFmtId="0" fontId="0" fillId="0" borderId="10" xfId="0" applyFont="1" applyBorder="1" applyAlignment="1" applyProtection="1">
      <alignment/>
      <protection locked="0"/>
    </xf>
    <xf numFmtId="44" fontId="0" fillId="0" borderId="10" xfId="44" applyFont="1" applyBorder="1" applyAlignment="1" applyProtection="1">
      <alignment/>
      <protection locked="0"/>
    </xf>
    <xf numFmtId="0" fontId="0" fillId="37" borderId="10" xfId="0" applyFont="1" applyFill="1" applyBorder="1" applyAlignment="1" applyProtection="1">
      <alignment/>
      <protection locked="0"/>
    </xf>
    <xf numFmtId="44" fontId="0" fillId="0" borderId="22" xfId="44" applyFont="1" applyBorder="1" applyAlignment="1" applyProtection="1">
      <alignment/>
      <protection locked="0"/>
    </xf>
    <xf numFmtId="0" fontId="15" fillId="0" borderId="0" xfId="57" applyFont="1" applyBorder="1">
      <alignment/>
      <protection/>
    </xf>
    <xf numFmtId="44" fontId="0" fillId="0" borderId="23" xfId="44" applyFont="1"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131" fillId="38" borderId="24" xfId="0" applyFont="1" applyFill="1" applyBorder="1" applyAlignment="1" applyProtection="1">
      <alignment/>
      <protection locked="0"/>
    </xf>
    <xf numFmtId="0" fontId="0" fillId="38" borderId="24" xfId="0" applyFont="1" applyFill="1" applyBorder="1" applyAlignment="1" applyProtection="1">
      <alignment/>
      <protection locked="0"/>
    </xf>
    <xf numFmtId="0" fontId="4" fillId="0" borderId="0" xfId="58">
      <alignment/>
      <protection/>
    </xf>
    <xf numFmtId="0" fontId="4" fillId="0" borderId="0" xfId="58" applyFill="1" applyBorder="1">
      <alignment/>
      <protection/>
    </xf>
    <xf numFmtId="0" fontId="4" fillId="0" borderId="0" xfId="58" applyBorder="1">
      <alignment/>
      <protection/>
    </xf>
    <xf numFmtId="0" fontId="15" fillId="0" borderId="0" xfId="57" applyFont="1" applyAlignment="1">
      <alignment/>
      <protection/>
    </xf>
    <xf numFmtId="0" fontId="15" fillId="0" borderId="0" xfId="57" applyFont="1" applyBorder="1" applyAlignment="1">
      <alignment/>
      <protection/>
    </xf>
    <xf numFmtId="0" fontId="15" fillId="0" borderId="0" xfId="57" applyFont="1" applyBorder="1" applyProtection="1">
      <alignment/>
      <protection hidden="1"/>
    </xf>
    <xf numFmtId="0" fontId="4" fillId="0" borderId="0" xfId="57" applyProtection="1">
      <alignment/>
      <protection/>
    </xf>
    <xf numFmtId="0" fontId="7" fillId="0" borderId="0" xfId="57" applyFont="1" applyAlignment="1">
      <alignment horizontal="center"/>
      <protection/>
    </xf>
    <xf numFmtId="0" fontId="137" fillId="0" borderId="0" xfId="0" applyFont="1" applyAlignment="1">
      <alignment horizontal="center"/>
    </xf>
    <xf numFmtId="0" fontId="4" fillId="0" borderId="0" xfId="58" applyProtection="1">
      <alignment/>
      <protection/>
    </xf>
    <xf numFmtId="0" fontId="131" fillId="38" borderId="20" xfId="0" applyFont="1" applyFill="1" applyBorder="1" applyAlignment="1">
      <alignment/>
    </xf>
    <xf numFmtId="0" fontId="0" fillId="38" borderId="19" xfId="0" applyFill="1" applyBorder="1" applyAlignment="1">
      <alignment/>
    </xf>
    <xf numFmtId="0" fontId="0" fillId="38" borderId="19" xfId="0" applyFill="1" applyBorder="1" applyAlignment="1">
      <alignment/>
    </xf>
    <xf numFmtId="44" fontId="129" fillId="35" borderId="16" xfId="0" applyNumberFormat="1" applyFont="1" applyFill="1" applyBorder="1" applyAlignment="1">
      <alignment/>
    </xf>
    <xf numFmtId="0" fontId="5" fillId="0" borderId="0" xfId="57" applyFont="1" applyBorder="1" applyAlignment="1">
      <alignment horizontal="right"/>
      <protection/>
    </xf>
    <xf numFmtId="0" fontId="0" fillId="0" borderId="25" xfId="0" applyBorder="1" applyAlignment="1" applyProtection="1">
      <alignment horizontal="left"/>
      <protection locked="0"/>
    </xf>
    <xf numFmtId="0" fontId="0" fillId="0" borderId="14" xfId="0" applyBorder="1" applyAlignment="1" applyProtection="1">
      <alignment horizontal="left"/>
      <protection locked="0"/>
    </xf>
    <xf numFmtId="0" fontId="133" fillId="34" borderId="0" xfId="0" applyFont="1" applyFill="1" applyAlignment="1">
      <alignment/>
    </xf>
    <xf numFmtId="0" fontId="133" fillId="39" borderId="0" xfId="0" applyFont="1" applyFill="1" applyAlignment="1">
      <alignment/>
    </xf>
    <xf numFmtId="0" fontId="0" fillId="0" borderId="0" xfId="0" applyAlignment="1">
      <alignment/>
    </xf>
    <xf numFmtId="0" fontId="0" fillId="0" borderId="0" xfId="0" applyAlignment="1">
      <alignment horizontal="right"/>
    </xf>
    <xf numFmtId="0" fontId="0" fillId="0" borderId="0" xfId="0" applyAlignment="1">
      <alignment wrapText="1"/>
    </xf>
    <xf numFmtId="0" fontId="0" fillId="0" borderId="0" xfId="0" applyAlignment="1">
      <alignment/>
    </xf>
    <xf numFmtId="0" fontId="0" fillId="0" borderId="0" xfId="0" applyAlignment="1">
      <alignment horizontal="center"/>
    </xf>
    <xf numFmtId="0" fontId="0" fillId="0" borderId="0" xfId="0" applyAlignment="1">
      <alignment horizontal="right"/>
    </xf>
    <xf numFmtId="0" fontId="6" fillId="0" borderId="0" xfId="57" applyFont="1" applyFill="1" applyBorder="1" applyAlignment="1" applyProtection="1">
      <alignment/>
      <protection/>
    </xf>
    <xf numFmtId="0" fontId="4" fillId="0" borderId="0" xfId="57" applyFill="1" applyBorder="1" applyAlignment="1" applyProtection="1">
      <alignment/>
      <protection hidden="1"/>
    </xf>
    <xf numFmtId="0" fontId="4" fillId="0" borderId="0" xfId="58" applyBorder="1" applyAlignment="1" applyProtection="1">
      <alignment horizontal="center"/>
      <protection/>
    </xf>
    <xf numFmtId="0" fontId="4" fillId="0" borderId="0" xfId="58" applyFill="1" applyBorder="1" applyAlignment="1">
      <alignment horizontal="center"/>
      <protection/>
    </xf>
    <xf numFmtId="0" fontId="4" fillId="0" borderId="0" xfId="58" applyAlignment="1">
      <alignment horizontal="center"/>
      <protection/>
    </xf>
    <xf numFmtId="0" fontId="4" fillId="0" borderId="0" xfId="58" applyBorder="1" applyAlignment="1" applyProtection="1">
      <alignment/>
      <protection/>
    </xf>
    <xf numFmtId="0" fontId="15" fillId="0" borderId="0" xfId="58" applyFont="1" applyProtection="1">
      <alignment/>
      <protection/>
    </xf>
    <xf numFmtId="0" fontId="6" fillId="0" borderId="0" xfId="58" applyFont="1" applyAlignment="1" applyProtection="1">
      <alignment horizontal="right"/>
      <protection/>
    </xf>
    <xf numFmtId="0" fontId="129" fillId="0" borderId="0" xfId="0" applyFont="1" applyAlignment="1">
      <alignment horizontal="right"/>
    </xf>
    <xf numFmtId="0" fontId="4" fillId="35" borderId="0" xfId="58" applyFill="1" applyAlignment="1" applyProtection="1">
      <alignment horizontal="center"/>
      <protection/>
    </xf>
    <xf numFmtId="0" fontId="138" fillId="0" borderId="0" xfId="0" applyFont="1" applyAlignment="1">
      <alignment vertical="center" wrapText="1"/>
    </xf>
    <xf numFmtId="44" fontId="129" fillId="38" borderId="16" xfId="0" applyNumberFormat="1" applyFont="1" applyFill="1" applyBorder="1" applyAlignment="1">
      <alignment/>
    </xf>
    <xf numFmtId="0" fontId="0" fillId="0" borderId="26" xfId="0" applyBorder="1" applyAlignment="1">
      <alignment/>
    </xf>
    <xf numFmtId="0" fontId="0" fillId="0" borderId="18" xfId="0" applyFont="1" applyBorder="1" applyAlignment="1">
      <alignment/>
    </xf>
    <xf numFmtId="0" fontId="0" fillId="0" borderId="27" xfId="0" applyFont="1" applyBorder="1" applyAlignment="1">
      <alignment/>
    </xf>
    <xf numFmtId="0" fontId="0" fillId="0" borderId="22" xfId="0" applyFont="1" applyBorder="1" applyAlignment="1">
      <alignment/>
    </xf>
    <xf numFmtId="44" fontId="0" fillId="33" borderId="25" xfId="0" applyNumberFormat="1" applyFill="1" applyBorder="1" applyAlignment="1">
      <alignment/>
    </xf>
    <xf numFmtId="0" fontId="0" fillId="37" borderId="22" xfId="0" applyFont="1" applyFill="1" applyBorder="1" applyAlignment="1">
      <alignment/>
    </xf>
    <xf numFmtId="0" fontId="0" fillId="37" borderId="0" xfId="0" applyFont="1" applyFill="1" applyBorder="1" applyAlignment="1">
      <alignment/>
    </xf>
    <xf numFmtId="0" fontId="0" fillId="37" borderId="25" xfId="0" applyFont="1" applyFill="1" applyBorder="1" applyAlignment="1">
      <alignment/>
    </xf>
    <xf numFmtId="44" fontId="129" fillId="0" borderId="22" xfId="44" applyFont="1" applyBorder="1" applyAlignment="1">
      <alignment/>
    </xf>
    <xf numFmtId="44" fontId="0" fillId="33" borderId="25" xfId="0" applyNumberFormat="1" applyFont="1" applyFill="1" applyBorder="1" applyAlignment="1">
      <alignment/>
    </xf>
    <xf numFmtId="0" fontId="0" fillId="0" borderId="25" xfId="0" applyFont="1" applyBorder="1" applyAlignment="1">
      <alignment/>
    </xf>
    <xf numFmtId="0" fontId="0" fillId="0" borderId="23" xfId="0" applyFont="1" applyBorder="1" applyAlignment="1">
      <alignment/>
    </xf>
    <xf numFmtId="0" fontId="0" fillId="0" borderId="21" xfId="0" applyBorder="1" applyAlignment="1">
      <alignment/>
    </xf>
    <xf numFmtId="0" fontId="8" fillId="0" borderId="0" xfId="57" applyFont="1" applyAlignment="1">
      <alignment/>
      <protection/>
    </xf>
    <xf numFmtId="0" fontId="6" fillId="0" borderId="0" xfId="57" applyFont="1" applyFill="1" applyBorder="1" applyAlignment="1">
      <alignment/>
      <protection/>
    </xf>
    <xf numFmtId="0" fontId="138" fillId="0" borderId="0" xfId="0" applyFont="1" applyAlignment="1">
      <alignment vertical="top" wrapText="1"/>
    </xf>
    <xf numFmtId="0" fontId="0" fillId="0" borderId="0" xfId="0" applyAlignment="1">
      <alignment horizontal="right" wrapText="1"/>
    </xf>
    <xf numFmtId="0" fontId="0" fillId="0" borderId="10" xfId="0" applyBorder="1" applyAlignment="1" applyProtection="1">
      <alignment/>
      <protection locked="0"/>
    </xf>
    <xf numFmtId="0" fontId="129" fillId="33" borderId="21" xfId="0" applyFont="1" applyFill="1" applyBorder="1" applyAlignment="1">
      <alignment horizontal="right" wrapText="1"/>
    </xf>
    <xf numFmtId="0" fontId="129" fillId="33" borderId="21" xfId="0" applyFont="1" applyFill="1" applyBorder="1" applyAlignment="1">
      <alignment horizontal="right"/>
    </xf>
    <xf numFmtId="0" fontId="139" fillId="0" borderId="0" xfId="0" applyFont="1" applyAlignment="1">
      <alignment horizontal="right" wrapText="1"/>
    </xf>
    <xf numFmtId="0" fontId="140" fillId="0" borderId="0" xfId="0" applyFont="1" applyAlignment="1">
      <alignment horizontal="right"/>
    </xf>
    <xf numFmtId="42" fontId="0" fillId="33" borderId="0" xfId="44" applyNumberFormat="1" applyFont="1" applyFill="1" applyBorder="1" applyAlignment="1">
      <alignment/>
    </xf>
    <xf numFmtId="42" fontId="0" fillId="33" borderId="0" xfId="44" applyNumberFormat="1" applyFont="1" applyFill="1" applyBorder="1" applyAlignment="1" applyProtection="1">
      <alignment/>
      <protection hidden="1"/>
    </xf>
    <xf numFmtId="42" fontId="129" fillId="33" borderId="0" xfId="0" applyNumberFormat="1" applyFont="1" applyFill="1" applyBorder="1" applyAlignment="1" applyProtection="1">
      <alignment/>
      <protection/>
    </xf>
    <xf numFmtId="0" fontId="0" fillId="0" borderId="24" xfId="0" applyBorder="1" applyAlignment="1" applyProtection="1">
      <alignment/>
      <protection locked="0"/>
    </xf>
    <xf numFmtId="0" fontId="0" fillId="38" borderId="24"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 fillId="33" borderId="0" xfId="58" applyFont="1" applyFill="1" applyBorder="1" applyProtection="1">
      <alignment/>
      <protection/>
    </xf>
    <xf numFmtId="49" fontId="0" fillId="40" borderId="0" xfId="0" applyNumberFormat="1" applyFill="1" applyBorder="1" applyAlignment="1" applyProtection="1">
      <alignment horizontal="left"/>
      <protection/>
    </xf>
    <xf numFmtId="0" fontId="0" fillId="33" borderId="25" xfId="0" applyFill="1" applyBorder="1" applyAlignment="1" applyProtection="1">
      <alignment/>
      <protection/>
    </xf>
    <xf numFmtId="42" fontId="0" fillId="33" borderId="25" xfId="44" applyNumberFormat="1" applyFont="1" applyFill="1" applyBorder="1" applyAlignment="1" applyProtection="1">
      <alignment/>
      <protection/>
    </xf>
    <xf numFmtId="42" fontId="0" fillId="33" borderId="25" xfId="44" applyNumberFormat="1" applyFont="1" applyFill="1" applyBorder="1" applyAlignment="1" applyProtection="1">
      <alignment/>
      <protection/>
    </xf>
    <xf numFmtId="0" fontId="132" fillId="0" borderId="10" xfId="0" applyFont="1" applyBorder="1" applyAlignment="1" applyProtection="1">
      <alignment horizontal="center"/>
      <protection locked="0"/>
    </xf>
    <xf numFmtId="0" fontId="0" fillId="0" borderId="0" xfId="0" applyAlignment="1">
      <alignment horizontal="right"/>
    </xf>
    <xf numFmtId="0" fontId="0" fillId="0" borderId="27" xfId="0" applyBorder="1" applyAlignment="1" applyProtection="1">
      <alignment/>
      <protection locked="0"/>
    </xf>
    <xf numFmtId="44" fontId="1" fillId="0" borderId="22" xfId="44" applyFont="1" applyBorder="1" applyAlignment="1" applyProtection="1">
      <alignment/>
      <protection locked="0"/>
    </xf>
    <xf numFmtId="0" fontId="0" fillId="0" borderId="25" xfId="0" applyBorder="1" applyAlignment="1" applyProtection="1">
      <alignment/>
      <protection locked="0"/>
    </xf>
    <xf numFmtId="44" fontId="1" fillId="0" borderId="26" xfId="44" applyFont="1" applyBorder="1" applyAlignment="1" applyProtection="1">
      <alignment/>
      <protection locked="0"/>
    </xf>
    <xf numFmtId="0" fontId="6" fillId="0" borderId="0" xfId="58" applyFont="1" applyFill="1" applyBorder="1" applyAlignment="1" applyProtection="1">
      <alignment horizontal="center"/>
      <protection locked="0"/>
    </xf>
    <xf numFmtId="0" fontId="4" fillId="0" borderId="0" xfId="58" applyFill="1" applyAlignment="1" applyProtection="1">
      <alignment horizontal="center"/>
      <protection/>
    </xf>
    <xf numFmtId="10" fontId="22" fillId="13" borderId="10" xfId="0" applyNumberFormat="1" applyFont="1" applyFill="1" applyBorder="1" applyAlignment="1">
      <alignment/>
    </xf>
    <xf numFmtId="42" fontId="0" fillId="0" borderId="0" xfId="44" applyNumberFormat="1" applyFont="1" applyFill="1" applyAlignment="1">
      <alignment/>
    </xf>
    <xf numFmtId="165" fontId="22" fillId="13" borderId="10" xfId="0" applyNumberFormat="1" applyFont="1" applyFill="1" applyBorder="1" applyAlignment="1">
      <alignment/>
    </xf>
    <xf numFmtId="167" fontId="0" fillId="33" borderId="0" xfId="44" applyNumberFormat="1" applyFont="1" applyFill="1" applyAlignment="1">
      <alignment/>
    </xf>
    <xf numFmtId="167" fontId="0" fillId="0" borderId="0" xfId="0" applyNumberFormat="1" applyFont="1" applyAlignment="1">
      <alignment/>
    </xf>
    <xf numFmtId="3" fontId="0" fillId="0" borderId="0" xfId="0" applyNumberFormat="1" applyFont="1" applyAlignment="1">
      <alignment/>
    </xf>
    <xf numFmtId="0" fontId="22" fillId="13" borderId="0" xfId="0" applyFont="1" applyFill="1" applyAlignment="1">
      <alignment horizontal="right"/>
    </xf>
    <xf numFmtId="0" fontId="22" fillId="13" borderId="0" xfId="0" applyFont="1" applyFill="1" applyBorder="1" applyAlignment="1">
      <alignment horizontal="right"/>
    </xf>
    <xf numFmtId="9" fontId="22" fillId="13" borderId="0" xfId="0" applyNumberFormat="1" applyFont="1" applyFill="1" applyBorder="1" applyAlignment="1">
      <alignment/>
    </xf>
    <xf numFmtId="167" fontId="0" fillId="33" borderId="10" xfId="44" applyNumberFormat="1" applyFont="1" applyFill="1" applyBorder="1" applyAlignment="1">
      <alignment/>
    </xf>
    <xf numFmtId="0" fontId="22" fillId="13" borderId="0" xfId="0" applyFont="1" applyFill="1" applyAlignment="1">
      <alignment horizontal="right"/>
    </xf>
    <xf numFmtId="10" fontId="0" fillId="0" borderId="0" xfId="0" applyNumberFormat="1" applyFont="1" applyAlignment="1">
      <alignment/>
    </xf>
    <xf numFmtId="0" fontId="22" fillId="13" borderId="0" xfId="0" applyFont="1" applyFill="1" applyAlignment="1">
      <alignment/>
    </xf>
    <xf numFmtId="169" fontId="22" fillId="13" borderId="10" xfId="44" applyNumberFormat="1" applyFont="1" applyFill="1" applyBorder="1" applyAlignment="1">
      <alignment/>
    </xf>
    <xf numFmtId="169" fontId="22" fillId="13" borderId="0" xfId="44" applyNumberFormat="1" applyFont="1" applyFill="1" applyAlignment="1">
      <alignment/>
    </xf>
    <xf numFmtId="169" fontId="25" fillId="13" borderId="0" xfId="44" applyNumberFormat="1" applyFont="1" applyFill="1" applyAlignment="1">
      <alignment/>
    </xf>
    <xf numFmtId="0" fontId="0" fillId="0" borderId="0" xfId="0" applyAlignment="1">
      <alignment/>
    </xf>
    <xf numFmtId="0" fontId="141" fillId="41" borderId="0" xfId="0" applyFont="1" applyFill="1" applyAlignment="1">
      <alignment/>
    </xf>
    <xf numFmtId="0" fontId="141" fillId="41" borderId="0" xfId="0" applyFont="1" applyFill="1" applyAlignment="1">
      <alignment horizontal="right"/>
    </xf>
    <xf numFmtId="0" fontId="141" fillId="41"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lignment/>
    </xf>
    <xf numFmtId="0" fontId="129" fillId="0" borderId="0" xfId="0" applyFont="1" applyAlignment="1">
      <alignment horizontal="left"/>
    </xf>
    <xf numFmtId="0" fontId="71" fillId="0" borderId="0" xfId="0" applyFont="1" applyFill="1" applyAlignment="1">
      <alignment/>
    </xf>
    <xf numFmtId="0" fontId="71" fillId="0" borderId="0" xfId="0" applyFont="1" applyFill="1" applyAlignment="1">
      <alignment horizontal="right"/>
    </xf>
    <xf numFmtId="0" fontId="71" fillId="0" borderId="0" xfId="0" applyFont="1" applyFill="1" applyBorder="1" applyAlignment="1" applyProtection="1">
      <alignment/>
      <protection locked="0"/>
    </xf>
    <xf numFmtId="0" fontId="22" fillId="0" borderId="0" xfId="0" applyFont="1" applyFill="1" applyAlignment="1">
      <alignment/>
    </xf>
    <xf numFmtId="0" fontId="22" fillId="38" borderId="24" xfId="0" applyFont="1" applyFill="1" applyBorder="1" applyAlignment="1" applyProtection="1">
      <alignment/>
      <protection locked="0"/>
    </xf>
    <xf numFmtId="3" fontId="0" fillId="0" borderId="0" xfId="0" applyNumberFormat="1" applyFont="1" applyBorder="1" applyAlignment="1" applyProtection="1">
      <alignment/>
      <protection locked="0"/>
    </xf>
    <xf numFmtId="44" fontId="0" fillId="33" borderId="0" xfId="44" applyFont="1" applyFill="1" applyBorder="1" applyAlignment="1">
      <alignment/>
    </xf>
    <xf numFmtId="44" fontId="0" fillId="33" borderId="0" xfId="44" applyFont="1" applyFill="1" applyAlignment="1">
      <alignment/>
    </xf>
    <xf numFmtId="44" fontId="129" fillId="35" borderId="19" xfId="44" applyFont="1" applyFill="1" applyBorder="1" applyAlignment="1">
      <alignment/>
    </xf>
    <xf numFmtId="0" fontId="129" fillId="0" borderId="0" xfId="0" applyFont="1" applyAlignment="1">
      <alignment horizontal="right"/>
    </xf>
    <xf numFmtId="0" fontId="21" fillId="0" borderId="0" xfId="57" applyFont="1" applyBorder="1">
      <alignment/>
      <protection/>
    </xf>
    <xf numFmtId="0" fontId="0" fillId="0" borderId="10" xfId="0" applyBorder="1" applyAlignment="1">
      <alignment/>
    </xf>
    <xf numFmtId="0" fontId="0" fillId="0" borderId="10" xfId="0" applyBorder="1" applyAlignment="1">
      <alignment horizontal="center" wrapText="1"/>
    </xf>
    <xf numFmtId="0" fontId="135" fillId="0" borderId="0" xfId="0" applyFont="1" applyAlignment="1">
      <alignment horizontal="center"/>
    </xf>
    <xf numFmtId="0" fontId="142" fillId="0" borderId="0" xfId="0" applyFont="1" applyAlignment="1">
      <alignment/>
    </xf>
    <xf numFmtId="0" fontId="143" fillId="0" borderId="0" xfId="0" applyFont="1" applyAlignment="1">
      <alignment/>
    </xf>
    <xf numFmtId="0" fontId="129" fillId="0" borderId="17" xfId="0" applyFont="1" applyFill="1" applyBorder="1" applyAlignment="1">
      <alignment horizontal="center"/>
    </xf>
    <xf numFmtId="0" fontId="0" fillId="0" borderId="28" xfId="0" applyBorder="1" applyAlignment="1">
      <alignment horizontal="center" wrapText="1"/>
    </xf>
    <xf numFmtId="0" fontId="135" fillId="0" borderId="28" xfId="0" applyFont="1" applyBorder="1" applyAlignment="1">
      <alignment horizontal="center"/>
    </xf>
    <xf numFmtId="0" fontId="129" fillId="0" borderId="10" xfId="0" applyFont="1" applyFill="1" applyBorder="1" applyAlignment="1">
      <alignment horizontal="center" wrapText="1"/>
    </xf>
    <xf numFmtId="0" fontId="0" fillId="0" borderId="10" xfId="0" applyFill="1" applyBorder="1" applyAlignment="1">
      <alignment horizontal="center" wrapText="1"/>
    </xf>
    <xf numFmtId="0" fontId="129" fillId="0" borderId="29" xfId="0" applyFont="1" applyFill="1" applyBorder="1" applyAlignment="1">
      <alignment horizontal="center" wrapText="1"/>
    </xf>
    <xf numFmtId="0" fontId="129" fillId="0" borderId="30" xfId="0" applyFont="1" applyFill="1" applyBorder="1" applyAlignment="1">
      <alignment horizontal="center" wrapText="1"/>
    </xf>
    <xf numFmtId="0" fontId="0" fillId="0" borderId="29" xfId="0" applyBorder="1" applyAlignment="1">
      <alignment/>
    </xf>
    <xf numFmtId="0" fontId="0" fillId="0" borderId="30" xfId="0" applyFill="1" applyBorder="1" applyAlignment="1">
      <alignment horizontal="center" wrapText="1"/>
    </xf>
    <xf numFmtId="0" fontId="6" fillId="0" borderId="0" xfId="0" applyFont="1" applyAlignment="1">
      <alignment/>
    </xf>
    <xf numFmtId="0" fontId="25" fillId="0" borderId="0" xfId="0" applyFont="1" applyFill="1" applyAlignment="1">
      <alignment/>
    </xf>
    <xf numFmtId="0" fontId="25" fillId="0" borderId="0" xfId="0" applyFont="1" applyFill="1" applyAlignment="1">
      <alignment horizontal="right"/>
    </xf>
    <xf numFmtId="0" fontId="144" fillId="0" borderId="0" xfId="0" applyFont="1" applyAlignment="1">
      <alignment horizontal="left"/>
    </xf>
    <xf numFmtId="0" fontId="134" fillId="0" borderId="0" xfId="0" applyFont="1" applyAlignment="1">
      <alignment vertical="top"/>
    </xf>
    <xf numFmtId="0" fontId="145" fillId="0" borderId="0" xfId="0" applyFont="1" applyAlignment="1">
      <alignment/>
    </xf>
    <xf numFmtId="0" fontId="4" fillId="0" borderId="0" xfId="58" applyAlignment="1" applyProtection="1">
      <alignment horizontal="center"/>
      <protection/>
    </xf>
    <xf numFmtId="0" fontId="6" fillId="0" borderId="17" xfId="58" applyFont="1" applyBorder="1" applyAlignment="1" applyProtection="1">
      <alignment horizontal="center"/>
      <protection/>
    </xf>
    <xf numFmtId="0" fontId="4" fillId="0" borderId="10" xfId="58" applyBorder="1" applyAlignment="1" applyProtection="1">
      <alignment horizontal="center"/>
      <protection/>
    </xf>
    <xf numFmtId="0" fontId="6" fillId="0" borderId="10" xfId="58" applyFont="1" applyBorder="1" applyAlignment="1" applyProtection="1">
      <alignment horizontal="center" wrapText="1"/>
      <protection/>
    </xf>
    <xf numFmtId="0" fontId="8" fillId="35" borderId="10" xfId="58" applyFont="1" applyFill="1" applyBorder="1" applyAlignment="1" applyProtection="1">
      <alignment horizontal="center"/>
      <protection/>
    </xf>
    <xf numFmtId="0" fontId="8" fillId="35" borderId="10" xfId="58" applyFont="1" applyFill="1" applyBorder="1" applyAlignment="1" applyProtection="1">
      <alignment horizontal="center" wrapText="1"/>
      <protection/>
    </xf>
    <xf numFmtId="0" fontId="6" fillId="6" borderId="10" xfId="58" applyFont="1" applyFill="1" applyBorder="1" applyAlignment="1" applyProtection="1">
      <alignment horizontal="center" wrapText="1"/>
      <protection/>
    </xf>
    <xf numFmtId="0" fontId="6" fillId="42" borderId="10" xfId="58" applyFont="1" applyFill="1" applyBorder="1" applyAlignment="1" applyProtection="1">
      <alignment horizontal="center" wrapText="1"/>
      <protection/>
    </xf>
    <xf numFmtId="0" fontId="4" fillId="0" borderId="10" xfId="58" applyBorder="1" applyAlignment="1" applyProtection="1">
      <alignment horizontal="center"/>
      <protection locked="0"/>
    </xf>
    <xf numFmtId="0" fontId="4" fillId="6" borderId="10" xfId="58" applyFill="1" applyBorder="1" applyProtection="1">
      <alignment/>
      <protection locked="0"/>
    </xf>
    <xf numFmtId="44" fontId="4" fillId="42" borderId="10" xfId="44" applyFont="1" applyFill="1" applyBorder="1" applyAlignment="1" applyProtection="1">
      <alignment/>
      <protection locked="0"/>
    </xf>
    <xf numFmtId="0" fontId="4" fillId="42" borderId="10" xfId="58" applyFill="1" applyBorder="1" applyProtection="1">
      <alignment/>
      <protection locked="0"/>
    </xf>
    <xf numFmtId="0" fontId="4" fillId="0" borderId="10" xfId="58" applyFont="1" applyBorder="1" applyAlignment="1" applyProtection="1">
      <alignment horizontal="left"/>
      <protection locked="0"/>
    </xf>
    <xf numFmtId="0" fontId="4" fillId="0" borderId="10" xfId="58" applyBorder="1" applyAlignment="1" applyProtection="1">
      <alignment horizontal="left"/>
      <protection locked="0"/>
    </xf>
    <xf numFmtId="0" fontId="6" fillId="8" borderId="10" xfId="58" applyFont="1" applyFill="1" applyBorder="1" applyAlignment="1" applyProtection="1">
      <alignment horizontal="center"/>
      <protection/>
    </xf>
    <xf numFmtId="0" fontId="146" fillId="0" borderId="0" xfId="57" applyFont="1" applyAlignment="1">
      <alignment horizontal="center"/>
      <protection/>
    </xf>
    <xf numFmtId="0" fontId="123" fillId="0" borderId="0" xfId="53" applyAlignment="1" applyProtection="1">
      <alignment/>
      <protection/>
    </xf>
    <xf numFmtId="0" fontId="147" fillId="0" borderId="0" xfId="0" applyFont="1" applyAlignment="1">
      <alignment wrapText="1"/>
    </xf>
    <xf numFmtId="0" fontId="147" fillId="0" borderId="0" xfId="0" applyFont="1" applyAlignment="1">
      <alignment/>
    </xf>
    <xf numFmtId="0" fontId="0" fillId="0" borderId="0" xfId="0" applyAlignment="1">
      <alignment horizontal="center"/>
    </xf>
    <xf numFmtId="0" fontId="133" fillId="0" borderId="0" xfId="0" applyFont="1" applyAlignment="1">
      <alignment/>
    </xf>
    <xf numFmtId="0" fontId="134" fillId="0" borderId="0" xfId="0" applyFont="1" applyAlignment="1">
      <alignment wrapText="1"/>
    </xf>
    <xf numFmtId="0" fontId="0" fillId="38" borderId="0" xfId="0" applyFont="1" applyFill="1" applyBorder="1" applyAlignment="1" applyProtection="1">
      <alignment/>
      <protection/>
    </xf>
    <xf numFmtId="0" fontId="140" fillId="0" borderId="0" xfId="0" applyFont="1" applyAlignment="1">
      <alignment/>
    </xf>
    <xf numFmtId="0" fontId="0" fillId="0" borderId="0" xfId="0" applyFill="1" applyBorder="1" applyAlignment="1">
      <alignment/>
    </xf>
    <xf numFmtId="0" fontId="0" fillId="0" borderId="0" xfId="0" applyFill="1" applyAlignment="1">
      <alignment/>
    </xf>
    <xf numFmtId="0" fontId="148" fillId="0" borderId="0" xfId="0" applyFont="1" applyFill="1" applyAlignment="1">
      <alignment horizontal="right" vertical="center"/>
    </xf>
    <xf numFmtId="0" fontId="140" fillId="0" borderId="31" xfId="0" applyFont="1" applyFill="1" applyBorder="1" applyAlignment="1" applyProtection="1">
      <alignment horizontal="left" vertical="top"/>
      <protection hidden="1" locked="0"/>
    </xf>
    <xf numFmtId="0" fontId="149" fillId="0" borderId="0" xfId="0" applyFont="1" applyFill="1" applyAlignment="1">
      <alignment horizontal="right"/>
    </xf>
    <xf numFmtId="0" fontId="4" fillId="0" borderId="0" xfId="57" applyFill="1" applyBorder="1" applyAlignment="1">
      <alignment/>
      <protection/>
    </xf>
    <xf numFmtId="0" fontId="5" fillId="0" borderId="0" xfId="57" applyFont="1" applyFill="1" applyBorder="1" applyAlignment="1">
      <alignment/>
      <protection/>
    </xf>
    <xf numFmtId="0" fontId="4" fillId="0" borderId="21" xfId="57" applyFill="1" applyBorder="1" applyAlignment="1" applyProtection="1">
      <alignment/>
      <protection hidden="1" locked="0"/>
    </xf>
    <xf numFmtId="0" fontId="7" fillId="0" borderId="0" xfId="57" applyFont="1" applyFill="1" applyBorder="1">
      <alignment/>
      <protection/>
    </xf>
    <xf numFmtId="0" fontId="6" fillId="0" borderId="0" xfId="57" applyFont="1" applyFill="1" applyBorder="1" applyAlignment="1">
      <alignment horizontal="left"/>
      <protection/>
    </xf>
    <xf numFmtId="0" fontId="6" fillId="0" borderId="0" xfId="57" applyFont="1" applyFill="1" applyBorder="1" applyAlignment="1">
      <alignment horizontal="right"/>
      <protection/>
    </xf>
    <xf numFmtId="0" fontId="5" fillId="0" borderId="0" xfId="57" applyFont="1" applyFill="1" applyBorder="1" applyAlignment="1" applyProtection="1">
      <alignment horizontal="left"/>
      <protection hidden="1" locked="0"/>
    </xf>
    <xf numFmtId="0" fontId="4" fillId="0" borderId="0" xfId="57" applyFill="1" applyBorder="1" applyAlignment="1" applyProtection="1">
      <alignment/>
      <protection hidden="1" locked="0"/>
    </xf>
    <xf numFmtId="0" fontId="5" fillId="0" borderId="0" xfId="57" applyFont="1" applyFill="1" applyBorder="1" applyAlignment="1" applyProtection="1">
      <alignment/>
      <protection hidden="1" locked="0"/>
    </xf>
    <xf numFmtId="0" fontId="5" fillId="0" borderId="0" xfId="57" applyFont="1" applyFill="1" applyBorder="1" applyAlignment="1" applyProtection="1">
      <alignment/>
      <protection hidden="1"/>
    </xf>
    <xf numFmtId="0" fontId="4" fillId="0" borderId="0" xfId="57" applyFill="1" applyBorder="1">
      <alignment/>
      <protection/>
    </xf>
    <xf numFmtId="0" fontId="4" fillId="0" borderId="10" xfId="57" applyFill="1" applyBorder="1" applyProtection="1">
      <alignment/>
      <protection hidden="1" locked="0"/>
    </xf>
    <xf numFmtId="0" fontId="4" fillId="0" borderId="0" xfId="57" applyFill="1" applyBorder="1" applyAlignment="1" applyProtection="1">
      <alignment/>
      <protection/>
    </xf>
    <xf numFmtId="0" fontId="6" fillId="0" borderId="0" xfId="57" applyFont="1" applyFill="1" applyBorder="1" applyProtection="1">
      <alignment/>
      <protection/>
    </xf>
    <xf numFmtId="0" fontId="4" fillId="0" borderId="0" xfId="57" applyFill="1" applyBorder="1" applyProtection="1">
      <alignment/>
      <protection/>
    </xf>
    <xf numFmtId="0" fontId="4" fillId="0" borderId="0" xfId="57" applyFill="1">
      <alignment/>
      <protection/>
    </xf>
    <xf numFmtId="0" fontId="6" fillId="0" borderId="0" xfId="57" applyFont="1" applyFill="1" applyBorder="1" applyAlignment="1" applyProtection="1">
      <alignment/>
      <protection hidden="1"/>
    </xf>
    <xf numFmtId="0" fontId="5" fillId="0" borderId="23" xfId="57" applyFont="1" applyFill="1" applyBorder="1" applyAlignment="1" applyProtection="1">
      <alignment horizontal="center"/>
      <protection hidden="1" locked="0"/>
    </xf>
    <xf numFmtId="0" fontId="5" fillId="0" borderId="20" xfId="57" applyFont="1" applyFill="1" applyBorder="1" applyAlignment="1" applyProtection="1">
      <alignment horizontal="center"/>
      <protection hidden="1" locked="0"/>
    </xf>
    <xf numFmtId="0" fontId="7" fillId="0" borderId="18" xfId="57" applyFont="1" applyFill="1" applyBorder="1">
      <alignment/>
      <protection/>
    </xf>
    <xf numFmtId="0" fontId="9" fillId="0" borderId="0" xfId="57" applyFont="1" applyFill="1" applyBorder="1">
      <alignment/>
      <protection/>
    </xf>
    <xf numFmtId="0" fontId="6" fillId="0" borderId="0" xfId="57" applyFont="1" applyFill="1" applyBorder="1">
      <alignment/>
      <protection/>
    </xf>
    <xf numFmtId="0" fontId="4" fillId="0" borderId="0" xfId="57" applyFont="1" applyFill="1" applyBorder="1" applyAlignment="1">
      <alignment/>
      <protection/>
    </xf>
    <xf numFmtId="0" fontId="4" fillId="0" borderId="22" xfId="57" applyFill="1" applyBorder="1" applyAlignment="1">
      <alignment horizontal="left"/>
      <protection/>
    </xf>
    <xf numFmtId="0" fontId="4" fillId="0" borderId="0" xfId="57" applyFont="1" applyFill="1" applyBorder="1" applyAlignment="1">
      <alignment/>
      <protection/>
    </xf>
    <xf numFmtId="0" fontId="4" fillId="0" borderId="0" xfId="57" applyFill="1" applyBorder="1" applyAlignment="1">
      <alignment horizontal="center"/>
      <protection/>
    </xf>
    <xf numFmtId="0" fontId="25" fillId="38" borderId="24" xfId="0" applyFont="1" applyFill="1" applyBorder="1" applyAlignment="1" applyProtection="1">
      <alignment horizontal="center"/>
      <protection locked="0"/>
    </xf>
    <xf numFmtId="0" fontId="4" fillId="0" borderId="10" xfId="57" applyFill="1" applyBorder="1" applyAlignment="1" applyProtection="1">
      <alignment/>
      <protection hidden="1" locked="0"/>
    </xf>
    <xf numFmtId="0" fontId="4" fillId="0" borderId="10" xfId="57" applyFill="1" applyBorder="1" applyAlignment="1" applyProtection="1">
      <alignment horizontal="center"/>
      <protection hidden="1" locked="0"/>
    </xf>
    <xf numFmtId="44" fontId="0" fillId="0" borderId="0" xfId="44" applyFont="1" applyFill="1" applyAlignment="1">
      <alignment/>
    </xf>
    <xf numFmtId="0" fontId="0" fillId="0" borderId="10" xfId="0" applyFont="1" applyFill="1" applyBorder="1" applyAlignment="1" applyProtection="1">
      <alignment/>
      <protection locked="0"/>
    </xf>
    <xf numFmtId="44" fontId="1" fillId="0" borderId="26" xfId="44" applyFont="1" applyFill="1" applyBorder="1" applyAlignment="1" applyProtection="1">
      <alignment/>
      <protection locked="0"/>
    </xf>
    <xf numFmtId="0" fontId="0" fillId="0" borderId="27" xfId="0" applyFill="1" applyBorder="1" applyAlignment="1" applyProtection="1">
      <alignment/>
      <protection locked="0"/>
    </xf>
    <xf numFmtId="44" fontId="0" fillId="0" borderId="22" xfId="44" applyFont="1" applyFill="1" applyBorder="1" applyAlignment="1" applyProtection="1">
      <alignment/>
      <protection locked="0"/>
    </xf>
    <xf numFmtId="0" fontId="0" fillId="0" borderId="25" xfId="0" applyFill="1" applyBorder="1" applyAlignment="1" applyProtection="1">
      <alignment horizontal="left"/>
      <protection locked="0"/>
    </xf>
    <xf numFmtId="0" fontId="4" fillId="0" borderId="10" xfId="58" applyFont="1" applyFill="1" applyBorder="1" applyAlignment="1" applyProtection="1">
      <alignment horizontal="left"/>
      <protection locked="0"/>
    </xf>
    <xf numFmtId="0" fontId="4" fillId="0" borderId="10" xfId="58" applyFill="1" applyBorder="1" applyAlignment="1" applyProtection="1">
      <alignment horizontal="center"/>
      <protection locked="0"/>
    </xf>
    <xf numFmtId="0" fontId="4" fillId="0" borderId="10" xfId="58" applyFont="1" applyFill="1" applyBorder="1" applyAlignment="1" applyProtection="1">
      <alignment horizontal="center"/>
      <protection locked="0"/>
    </xf>
    <xf numFmtId="0" fontId="4" fillId="0" borderId="10" xfId="58" applyFill="1" applyBorder="1" applyAlignment="1" applyProtection="1">
      <alignment horizontal="left"/>
      <protection locked="0"/>
    </xf>
    <xf numFmtId="0" fontId="129" fillId="0" borderId="0" xfId="0" applyFont="1" applyAlignment="1">
      <alignment/>
    </xf>
    <xf numFmtId="0" fontId="22" fillId="13" borderId="0" xfId="0" applyFont="1" applyFill="1" applyAlignment="1">
      <alignment horizontal="right"/>
    </xf>
    <xf numFmtId="0" fontId="0" fillId="0" borderId="10" xfId="0" applyBorder="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center"/>
    </xf>
    <xf numFmtId="0" fontId="0" fillId="0" borderId="0" xfId="0" applyFont="1" applyAlignment="1">
      <alignment/>
    </xf>
    <xf numFmtId="0" fontId="129" fillId="0" borderId="0" xfId="0" applyFont="1" applyAlignment="1">
      <alignment/>
    </xf>
    <xf numFmtId="0" fontId="0" fillId="0" borderId="0" xfId="0" applyAlignment="1">
      <alignment horizontal="center"/>
    </xf>
    <xf numFmtId="0" fontId="0" fillId="0" borderId="0" xfId="0" applyFont="1" applyAlignment="1">
      <alignment wrapText="1"/>
    </xf>
    <xf numFmtId="0" fontId="113" fillId="41" borderId="0" xfId="0" applyFont="1" applyFill="1" applyAlignment="1">
      <alignment/>
    </xf>
    <xf numFmtId="0" fontId="150" fillId="41" borderId="0" xfId="0" applyFont="1" applyFill="1" applyAlignment="1">
      <alignment wrapText="1"/>
    </xf>
    <xf numFmtId="0" fontId="0" fillId="0" borderId="24" xfId="0" applyBorder="1" applyAlignment="1">
      <alignment/>
    </xf>
    <xf numFmtId="0" fontId="0" fillId="0" borderId="0" xfId="0" applyFill="1" applyAlignment="1">
      <alignment/>
    </xf>
    <xf numFmtId="0" fontId="0" fillId="0" borderId="10" xfId="0" applyBorder="1" applyAlignment="1">
      <alignment/>
    </xf>
    <xf numFmtId="0" fontId="0" fillId="0" borderId="10" xfId="0" applyFont="1" applyBorder="1" applyAlignment="1" applyProtection="1">
      <alignment/>
      <protection locked="0"/>
    </xf>
    <xf numFmtId="0" fontId="151" fillId="41" borderId="0" xfId="0" applyFont="1" applyFill="1" applyAlignment="1">
      <alignment/>
    </xf>
    <xf numFmtId="0" fontId="152" fillId="41" borderId="0" xfId="0" applyFont="1" applyFill="1" applyAlignment="1">
      <alignment/>
    </xf>
    <xf numFmtId="0" fontId="0" fillId="0" borderId="0" xfId="0" applyAlignment="1">
      <alignment/>
    </xf>
    <xf numFmtId="0" fontId="4" fillId="0" borderId="0" xfId="57" applyFill="1" applyBorder="1" applyProtection="1">
      <alignment/>
      <protection hidden="1" locked="0"/>
    </xf>
    <xf numFmtId="0" fontId="0" fillId="0" borderId="0" xfId="0" applyFont="1" applyAlignment="1">
      <alignment/>
    </xf>
    <xf numFmtId="0" fontId="153" fillId="0" borderId="0" xfId="0" applyFont="1" applyAlignment="1">
      <alignment/>
    </xf>
    <xf numFmtId="0" fontId="129" fillId="0" borderId="0" xfId="0" applyFont="1" applyAlignment="1">
      <alignment horizontal="center" wrapText="1"/>
    </xf>
    <xf numFmtId="0" fontId="137" fillId="0" borderId="0" xfId="0" applyFont="1" applyAlignment="1">
      <alignment/>
    </xf>
    <xf numFmtId="0" fontId="137" fillId="0" borderId="10" xfId="0" applyFont="1" applyBorder="1" applyAlignment="1">
      <alignment/>
    </xf>
    <xf numFmtId="0" fontId="137" fillId="0" borderId="0" xfId="0" applyFont="1" applyAlignment="1">
      <alignment horizontal="right"/>
    </xf>
    <xf numFmtId="0" fontId="137" fillId="0" borderId="21" xfId="0" applyFont="1" applyBorder="1" applyAlignment="1">
      <alignment/>
    </xf>
    <xf numFmtId="0" fontId="137" fillId="0" borderId="0" xfId="0" applyFont="1" applyBorder="1" applyAlignment="1">
      <alignment/>
    </xf>
    <xf numFmtId="0" fontId="137" fillId="0" borderId="21" xfId="0" applyFont="1" applyFill="1" applyBorder="1" applyAlignment="1">
      <alignment/>
    </xf>
    <xf numFmtId="0" fontId="0" fillId="0" borderId="0" xfId="0" applyFont="1" applyAlignment="1">
      <alignment horizontal="left" vertical="center" wrapText="1"/>
    </xf>
    <xf numFmtId="0" fontId="0" fillId="0" borderId="0" xfId="0" applyFont="1" applyAlignment="1">
      <alignment horizontal="center" vertical="top" wrapText="1"/>
    </xf>
    <xf numFmtId="0" fontId="0" fillId="0" borderId="0" xfId="0" applyFont="1" applyAlignment="1">
      <alignment vertical="top" wrapText="1"/>
    </xf>
    <xf numFmtId="0" fontId="129" fillId="0" borderId="10" xfId="0" applyFont="1" applyBorder="1" applyAlignment="1">
      <alignment horizont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Border="1" applyAlignment="1">
      <alignment/>
    </xf>
    <xf numFmtId="0" fontId="0" fillId="0" borderId="0" xfId="0" applyBorder="1" applyAlignment="1">
      <alignment horizontal="center"/>
    </xf>
    <xf numFmtId="0" fontId="129" fillId="0" borderId="10" xfId="0" applyFont="1" applyFill="1" applyBorder="1" applyAlignment="1">
      <alignment horizontal="center"/>
    </xf>
    <xf numFmtId="0" fontId="0" fillId="0" borderId="0" xfId="0" applyFill="1" applyBorder="1" applyAlignment="1">
      <alignment horizontal="center"/>
    </xf>
    <xf numFmtId="0" fontId="129" fillId="0" borderId="0" xfId="0" applyFont="1" applyFill="1" applyBorder="1" applyAlignment="1">
      <alignment horizontal="center"/>
    </xf>
    <xf numFmtId="10" fontId="0" fillId="13" borderId="0" xfId="0" applyNumberFormat="1" applyFont="1" applyFill="1" applyBorder="1" applyAlignment="1">
      <alignment/>
    </xf>
    <xf numFmtId="0" fontId="0" fillId="0" borderId="0" xfId="0" applyFill="1" applyBorder="1" applyAlignment="1" applyProtection="1">
      <alignment/>
      <protection locked="0"/>
    </xf>
    <xf numFmtId="0" fontId="138"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167" fontId="0" fillId="0" borderId="0" xfId="0" applyNumberFormat="1" applyFont="1" applyFill="1" applyAlignment="1">
      <alignment/>
    </xf>
    <xf numFmtId="0" fontId="0" fillId="43" borderId="0" xfId="0" applyFont="1" applyFill="1" applyAlignment="1">
      <alignment/>
    </xf>
    <xf numFmtId="0" fontId="0" fillId="43" borderId="0" xfId="0" applyFill="1" applyBorder="1" applyAlignment="1" applyProtection="1">
      <alignment/>
      <protection locked="0"/>
    </xf>
    <xf numFmtId="0" fontId="138" fillId="43" borderId="0" xfId="0" applyFont="1" applyFill="1" applyAlignment="1">
      <alignment vertical="center" wrapText="1"/>
    </xf>
    <xf numFmtId="0" fontId="0" fillId="43" borderId="0" xfId="0" applyFont="1" applyFill="1" applyAlignment="1">
      <alignment horizontal="center"/>
    </xf>
    <xf numFmtId="42" fontId="0" fillId="43" borderId="0" xfId="44" applyNumberFormat="1" applyFont="1" applyFill="1" applyAlignment="1">
      <alignment/>
    </xf>
    <xf numFmtId="0" fontId="0" fillId="43" borderId="0" xfId="0" applyFont="1" applyFill="1" applyBorder="1" applyAlignment="1" applyProtection="1">
      <alignment/>
      <protection locked="0"/>
    </xf>
    <xf numFmtId="0" fontId="0" fillId="43" borderId="0" xfId="0" applyFont="1" applyFill="1" applyBorder="1" applyAlignment="1" applyProtection="1">
      <alignment/>
      <protection locked="0"/>
    </xf>
    <xf numFmtId="0" fontId="0" fillId="43" borderId="0" xfId="0" applyFill="1" applyBorder="1" applyAlignment="1" applyProtection="1">
      <alignment/>
      <protection locked="0"/>
    </xf>
    <xf numFmtId="0" fontId="0" fillId="43" borderId="0" xfId="0" applyFont="1" applyFill="1" applyBorder="1" applyAlignment="1">
      <alignment horizontal="center"/>
    </xf>
    <xf numFmtId="44" fontId="0" fillId="43" borderId="0" xfId="44" applyFont="1" applyFill="1" applyAlignment="1">
      <alignment/>
    </xf>
    <xf numFmtId="0" fontId="6" fillId="0" borderId="10" xfId="57" applyFont="1" applyFill="1" applyBorder="1" applyAlignment="1" applyProtection="1">
      <alignment/>
      <protection hidden="1"/>
    </xf>
    <xf numFmtId="0" fontId="6" fillId="0" borderId="10" xfId="57" applyFont="1" applyFill="1" applyBorder="1" applyAlignment="1">
      <alignment/>
      <protection/>
    </xf>
    <xf numFmtId="0" fontId="0" fillId="0" borderId="24" xfId="0" applyFont="1" applyFill="1" applyBorder="1" applyAlignment="1" applyProtection="1">
      <alignment/>
      <protection/>
    </xf>
    <xf numFmtId="0" fontId="0" fillId="0" borderId="24" xfId="0" applyFont="1" applyFill="1" applyBorder="1" applyAlignment="1" applyProtection="1">
      <alignment/>
      <protection/>
    </xf>
    <xf numFmtId="44" fontId="129" fillId="33" borderId="10" xfId="44" applyFont="1" applyFill="1" applyBorder="1" applyAlignment="1">
      <alignment/>
    </xf>
    <xf numFmtId="0" fontId="131" fillId="0" borderId="10" xfId="0" applyFont="1" applyBorder="1" applyAlignment="1">
      <alignment/>
    </xf>
    <xf numFmtId="44" fontId="131" fillId="33" borderId="10" xfId="0" applyNumberFormat="1" applyFont="1" applyFill="1" applyBorder="1" applyAlignment="1">
      <alignment/>
    </xf>
    <xf numFmtId="0" fontId="129" fillId="0" borderId="10" xfId="0" applyFont="1" applyFill="1" applyBorder="1" applyAlignment="1">
      <alignment horizontal="center" wrapText="1"/>
    </xf>
    <xf numFmtId="0" fontId="129" fillId="0" borderId="29" xfId="0" applyFont="1" applyBorder="1" applyAlignment="1">
      <alignment/>
    </xf>
    <xf numFmtId="0" fontId="6" fillId="33" borderId="0" xfId="58" applyFont="1" applyFill="1" applyBorder="1" applyAlignment="1" applyProtection="1">
      <alignment horizontal="center"/>
      <protection/>
    </xf>
    <xf numFmtId="0" fontId="6" fillId="0" borderId="0" xfId="58" applyFont="1" applyFill="1" applyAlignment="1" applyProtection="1">
      <alignment horizontal="right"/>
      <protection/>
    </xf>
    <xf numFmtId="44" fontId="4" fillId="0" borderId="0" xfId="58" applyNumberFormat="1" applyFill="1" applyProtection="1">
      <alignment/>
      <protection/>
    </xf>
    <xf numFmtId="0" fontId="129" fillId="0" borderId="0" xfId="0" applyFont="1" applyFill="1" applyAlignment="1">
      <alignment horizontal="right"/>
    </xf>
    <xf numFmtId="0" fontId="6" fillId="0" borderId="10" xfId="58" applyFont="1" applyBorder="1" applyAlignment="1">
      <alignment horizontal="center"/>
      <protection/>
    </xf>
    <xf numFmtId="0" fontId="4" fillId="0" borderId="10" xfId="58" applyBorder="1" applyAlignment="1">
      <alignment horizontal="center"/>
      <protection/>
    </xf>
    <xf numFmtId="1" fontId="0" fillId="33" borderId="25" xfId="0" applyNumberFormat="1" applyFill="1" applyBorder="1" applyAlignment="1" applyProtection="1">
      <alignment/>
      <protection/>
    </xf>
    <xf numFmtId="0" fontId="129" fillId="0" borderId="24" xfId="0" applyFont="1" applyBorder="1" applyAlignment="1">
      <alignment wrapText="1"/>
    </xf>
    <xf numFmtId="0" fontId="150" fillId="0" borderId="0" xfId="0" applyFont="1" applyFill="1" applyAlignment="1">
      <alignment horizontal="center" wrapText="1"/>
    </xf>
    <xf numFmtId="0" fontId="129" fillId="0" borderId="10" xfId="0" applyFont="1" applyBorder="1" applyAlignment="1">
      <alignment horizontal="center"/>
    </xf>
    <xf numFmtId="0" fontId="129" fillId="0" borderId="10" xfId="0" applyFont="1" applyFill="1" applyBorder="1" applyAlignment="1">
      <alignment/>
    </xf>
    <xf numFmtId="0" fontId="154" fillId="0" borderId="0" xfId="0" applyFont="1" applyAlignment="1">
      <alignment/>
    </xf>
    <xf numFmtId="0" fontId="0" fillId="0" borderId="0" xfId="0" applyFont="1" applyAlignment="1">
      <alignment vertical="top"/>
    </xf>
    <xf numFmtId="0" fontId="0" fillId="0" borderId="21" xfId="0" applyFont="1" applyBorder="1" applyAlignment="1">
      <alignment/>
    </xf>
    <xf numFmtId="0" fontId="155" fillId="0" borderId="0" xfId="0" applyFont="1" applyAlignment="1">
      <alignment horizontal="left" vertical="center" wrapText="1"/>
    </xf>
    <xf numFmtId="0" fontId="0" fillId="0" borderId="0" xfId="0" applyFont="1" applyAlignment="1">
      <alignment horizontal="center" vertical="top"/>
    </xf>
    <xf numFmtId="0" fontId="129" fillId="0" borderId="0" xfId="0" applyFont="1" applyAlignment="1">
      <alignment horizontal="right" vertical="center" wrapText="1"/>
    </xf>
    <xf numFmtId="0" fontId="156" fillId="0" borderId="0" xfId="0" applyFont="1" applyAlignment="1">
      <alignment/>
    </xf>
    <xf numFmtId="0" fontId="157" fillId="0" borderId="0" xfId="0" applyFont="1" applyAlignment="1">
      <alignment/>
    </xf>
    <xf numFmtId="0" fontId="129" fillId="0" borderId="0" xfId="0" applyFont="1" applyAlignment="1">
      <alignment horizontal="center"/>
    </xf>
    <xf numFmtId="0" fontId="0" fillId="0" borderId="10" xfId="0" applyFont="1" applyBorder="1" applyAlignment="1">
      <alignment horizontal="center"/>
    </xf>
    <xf numFmtId="0" fontId="137"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158" fillId="0" borderId="0" xfId="0" applyFont="1" applyAlignment="1">
      <alignment horizontal="center" wrapText="1"/>
    </xf>
    <xf numFmtId="0" fontId="158" fillId="0" borderId="10" xfId="0" applyFont="1" applyBorder="1" applyAlignment="1" applyProtection="1">
      <alignment horizontal="right" wrapText="1"/>
      <protection hidden="1" locked="0"/>
    </xf>
    <xf numFmtId="0" fontId="159" fillId="0" borderId="0" xfId="0" applyFont="1" applyAlignment="1">
      <alignment horizontal="center" wrapText="1"/>
    </xf>
    <xf numFmtId="0" fontId="137" fillId="0" borderId="0" xfId="0" applyFont="1" applyAlignment="1">
      <alignment horizontal="center" wrapText="1"/>
    </xf>
    <xf numFmtId="0" fontId="160" fillId="0" borderId="0" xfId="0" applyFont="1" applyAlignment="1">
      <alignment horizontal="right" vertical="center" wrapText="1"/>
    </xf>
    <xf numFmtId="0" fontId="161" fillId="0" borderId="0" xfId="0" applyFont="1" applyAlignment="1">
      <alignment horizontal="right" wrapText="1"/>
    </xf>
    <xf numFmtId="0" fontId="0" fillId="0" borderId="0" xfId="0" applyFont="1" applyAlignment="1">
      <alignment horizontal="right" wrapText="1"/>
    </xf>
    <xf numFmtId="0" fontId="0" fillId="0" borderId="0" xfId="0" applyFont="1" applyBorder="1" applyAlignment="1">
      <alignment horizontal="justify" vertical="center" wrapText="1"/>
    </xf>
    <xf numFmtId="0" fontId="88" fillId="0" borderId="0" xfId="57" applyFont="1" applyFill="1" applyAlignment="1">
      <alignment horizontal="left"/>
      <protection/>
    </xf>
    <xf numFmtId="0" fontId="0" fillId="0" borderId="0" xfId="0" applyAlignment="1">
      <alignment horizontal="left"/>
    </xf>
    <xf numFmtId="0" fontId="162" fillId="0" borderId="0" xfId="0" applyFont="1" applyAlignment="1">
      <alignment/>
    </xf>
    <xf numFmtId="0" fontId="0" fillId="0" borderId="0" xfId="0" applyFill="1" applyBorder="1" applyAlignment="1" applyProtection="1">
      <alignment/>
      <protection/>
    </xf>
    <xf numFmtId="0" fontId="6" fillId="0" borderId="0" xfId="57" applyFont="1" applyFill="1" applyBorder="1" applyProtection="1">
      <alignment/>
      <protection hidden="1" locked="0"/>
    </xf>
    <xf numFmtId="0" fontId="163" fillId="0" borderId="0" xfId="0" applyFont="1" applyAlignment="1">
      <alignment/>
    </xf>
    <xf numFmtId="0" fontId="164" fillId="0" borderId="0" xfId="0" applyFont="1" applyAlignment="1">
      <alignment/>
    </xf>
    <xf numFmtId="0" fontId="164" fillId="0" borderId="0" xfId="0" applyFont="1" applyAlignment="1">
      <alignment vertical="top"/>
    </xf>
    <xf numFmtId="0" fontId="163" fillId="0" borderId="0" xfId="0" applyFont="1" applyAlignment="1">
      <alignment vertical="top"/>
    </xf>
    <xf numFmtId="0" fontId="165" fillId="0" borderId="0" xfId="0" applyFont="1" applyAlignment="1">
      <alignment/>
    </xf>
    <xf numFmtId="0" fontId="164" fillId="44" borderId="0" xfId="0" applyFont="1" applyFill="1" applyAlignment="1">
      <alignment/>
    </xf>
    <xf numFmtId="0" fontId="163" fillId="44" borderId="0" xfId="0" applyFont="1" applyFill="1" applyAlignment="1">
      <alignment/>
    </xf>
    <xf numFmtId="0" fontId="0" fillId="0" borderId="0" xfId="0" applyAlignment="1">
      <alignment wrapText="1"/>
    </xf>
    <xf numFmtId="0" fontId="0" fillId="0" borderId="0" xfId="0" applyAlignment="1">
      <alignment/>
    </xf>
    <xf numFmtId="0" fontId="150" fillId="41" borderId="0" xfId="0" applyFont="1" applyFill="1" applyAlignment="1">
      <alignment/>
    </xf>
    <xf numFmtId="0" fontId="0" fillId="0" borderId="0" xfId="0" applyAlignment="1">
      <alignment horizontal="left"/>
    </xf>
    <xf numFmtId="0" fontId="143" fillId="0" borderId="0" xfId="0" applyFont="1" applyAlignment="1">
      <alignment/>
    </xf>
    <xf numFmtId="0" fontId="0" fillId="0" borderId="0" xfId="0" applyAlignment="1">
      <alignment wrapText="1"/>
    </xf>
    <xf numFmtId="0" fontId="4" fillId="0" borderId="0" xfId="57" applyFill="1" applyBorder="1" applyAlignment="1" applyProtection="1">
      <alignment horizontal="right"/>
      <protection hidden="1" locked="0"/>
    </xf>
    <xf numFmtId="0" fontId="22" fillId="0" borderId="0" xfId="0" applyFont="1" applyAlignment="1">
      <alignment/>
    </xf>
    <xf numFmtId="0" fontId="0" fillId="0" borderId="0" xfId="0" applyAlignment="1">
      <alignment/>
    </xf>
    <xf numFmtId="0" fontId="163" fillId="0" borderId="19" xfId="0" applyFont="1" applyBorder="1" applyAlignment="1">
      <alignment/>
    </xf>
    <xf numFmtId="0" fontId="163" fillId="0" borderId="21" xfId="0" applyFont="1" applyBorder="1" applyAlignment="1">
      <alignment/>
    </xf>
    <xf numFmtId="0" fontId="4" fillId="0" borderId="21" xfId="57" applyBorder="1">
      <alignment/>
      <protection/>
    </xf>
    <xf numFmtId="0" fontId="6" fillId="0" borderId="0" xfId="57" applyFont="1">
      <alignment/>
      <protection/>
    </xf>
    <xf numFmtId="0" fontId="131" fillId="0" borderId="0" xfId="0" applyFont="1" applyAlignment="1">
      <alignment/>
    </xf>
    <xf numFmtId="0" fontId="0" fillId="0" borderId="0" xfId="0" applyAlignment="1">
      <alignment/>
    </xf>
    <xf numFmtId="0" fontId="38" fillId="0" borderId="0" xfId="57" applyFont="1">
      <alignment/>
      <protection/>
    </xf>
    <xf numFmtId="0" fontId="163" fillId="0" borderId="0" xfId="0" applyFont="1" applyAlignment="1">
      <alignment horizontal="left" vertical="top" wrapText="1"/>
    </xf>
    <xf numFmtId="49" fontId="4" fillId="0" borderId="0" xfId="57" applyNumberFormat="1" applyAlignment="1">
      <alignment horizontal="center"/>
      <protection/>
    </xf>
    <xf numFmtId="0" fontId="6" fillId="33" borderId="10" xfId="58" applyFont="1" applyFill="1" applyBorder="1" applyAlignment="1">
      <alignment horizontal="center"/>
      <protection/>
    </xf>
    <xf numFmtId="0" fontId="6" fillId="33" borderId="10" xfId="58" applyFont="1" applyFill="1" applyBorder="1" applyAlignment="1">
      <alignment wrapText="1"/>
      <protection/>
    </xf>
    <xf numFmtId="0" fontId="6" fillId="33" borderId="10" xfId="58" applyFont="1" applyFill="1" applyBorder="1" applyAlignment="1">
      <alignment horizontal="center" wrapText="1"/>
      <protection/>
    </xf>
    <xf numFmtId="0" fontId="4" fillId="0" borderId="10" xfId="58" applyFont="1" applyBorder="1" applyAlignment="1" applyProtection="1">
      <alignment horizontal="center"/>
      <protection locked="0"/>
    </xf>
    <xf numFmtId="0" fontId="166" fillId="0" borderId="32" xfId="0" applyFont="1" applyBorder="1" applyAlignment="1">
      <alignment wrapText="1"/>
    </xf>
    <xf numFmtId="0" fontId="166" fillId="0" borderId="0" xfId="0" applyFont="1" applyBorder="1" applyAlignment="1">
      <alignment wrapText="1"/>
    </xf>
    <xf numFmtId="0" fontId="0" fillId="0" borderId="0" xfId="0" applyAlignment="1">
      <alignment/>
    </xf>
    <xf numFmtId="0" fontId="129" fillId="0" borderId="0" xfId="0" applyFont="1" applyAlignment="1">
      <alignment/>
    </xf>
    <xf numFmtId="0" fontId="131" fillId="0" borderId="0" xfId="0" applyFont="1" applyAlignment="1">
      <alignment/>
    </xf>
    <xf numFmtId="0" fontId="4" fillId="0" borderId="24" xfId="57" applyFill="1" applyBorder="1" applyProtection="1">
      <alignment/>
      <protection hidden="1" locked="0"/>
    </xf>
    <xf numFmtId="0" fontId="4" fillId="0" borderId="24" xfId="57" applyFill="1" applyBorder="1" applyAlignment="1" applyProtection="1">
      <alignment horizontal="right"/>
      <protection hidden="1" locked="0"/>
    </xf>
    <xf numFmtId="0" fontId="6" fillId="0" borderId="24" xfId="57" applyFont="1" applyFill="1" applyBorder="1" applyAlignment="1" applyProtection="1">
      <alignment/>
      <protection locked="0"/>
    </xf>
    <xf numFmtId="0" fontId="4" fillId="0" borderId="24" xfId="57" applyFill="1" applyBorder="1" applyAlignment="1" applyProtection="1">
      <alignment/>
      <protection locked="0"/>
    </xf>
    <xf numFmtId="0" fontId="6" fillId="0" borderId="24" xfId="57" applyFont="1" applyFill="1" applyBorder="1" applyAlignment="1" applyProtection="1">
      <alignment/>
      <protection hidden="1" locked="0"/>
    </xf>
    <xf numFmtId="0" fontId="135" fillId="34" borderId="0" xfId="0" applyFont="1" applyFill="1" applyAlignment="1">
      <alignment/>
    </xf>
    <xf numFmtId="0" fontId="0" fillId="0" borderId="0" xfId="0" applyAlignment="1">
      <alignment/>
    </xf>
    <xf numFmtId="0" fontId="150" fillId="41" borderId="0" xfId="0" applyFont="1" applyFill="1" applyAlignment="1">
      <alignment/>
    </xf>
    <xf numFmtId="0" fontId="0" fillId="0" borderId="0" xfId="0" applyAlignment="1">
      <alignment/>
    </xf>
    <xf numFmtId="0" fontId="137" fillId="0" borderId="0" xfId="0" applyFont="1" applyAlignment="1">
      <alignment/>
    </xf>
    <xf numFmtId="0" fontId="129" fillId="0" borderId="0" xfId="0" applyFont="1" applyAlignment="1">
      <alignment/>
    </xf>
    <xf numFmtId="0" fontId="0" fillId="0" borderId="0" xfId="0" applyAlignment="1" applyProtection="1">
      <alignment/>
      <protection/>
    </xf>
    <xf numFmtId="0" fontId="0" fillId="0" borderId="0" xfId="0" applyAlignment="1">
      <alignment wrapText="1"/>
    </xf>
    <xf numFmtId="0" fontId="130" fillId="0" borderId="0" xfId="0" applyFont="1" applyAlignment="1">
      <alignment/>
    </xf>
    <xf numFmtId="0" fontId="0" fillId="0" borderId="24" xfId="0" applyBorder="1" applyAlignment="1">
      <alignment wrapText="1"/>
    </xf>
    <xf numFmtId="0" fontId="6" fillId="0" borderId="0" xfId="58" applyFont="1">
      <alignment/>
      <protection/>
    </xf>
    <xf numFmtId="0" fontId="6" fillId="0" borderId="10" xfId="58" applyFont="1" applyBorder="1">
      <alignment/>
      <protection/>
    </xf>
    <xf numFmtId="0" fontId="46" fillId="0" borderId="0" xfId="58" applyFont="1" applyAlignment="1">
      <alignment/>
      <protection/>
    </xf>
    <xf numFmtId="0" fontId="4" fillId="0" borderId="10" xfId="58" applyBorder="1">
      <alignment/>
      <protection/>
    </xf>
    <xf numFmtId="0" fontId="8" fillId="35" borderId="16" xfId="58" applyFont="1" applyFill="1" applyBorder="1" applyAlignment="1" applyProtection="1">
      <alignment horizontal="center"/>
      <protection/>
    </xf>
    <xf numFmtId="0" fontId="4" fillId="0" borderId="17" xfId="58" applyFont="1" applyFill="1" applyBorder="1" applyAlignment="1" applyProtection="1">
      <alignment horizontal="left"/>
      <protection locked="0"/>
    </xf>
    <xf numFmtId="0" fontId="4" fillId="0" borderId="17" xfId="58" applyFill="1" applyBorder="1" applyAlignment="1" applyProtection="1">
      <alignment horizontal="center"/>
      <protection locked="0"/>
    </xf>
    <xf numFmtId="0" fontId="4" fillId="0" borderId="17" xfId="58" applyFont="1" applyFill="1" applyBorder="1" applyAlignment="1" applyProtection="1">
      <alignment horizontal="center"/>
      <protection locked="0"/>
    </xf>
    <xf numFmtId="0" fontId="6" fillId="0" borderId="20" xfId="58" applyFont="1" applyBorder="1" applyAlignment="1">
      <alignment horizontal="center"/>
      <protection/>
    </xf>
    <xf numFmtId="0" fontId="6" fillId="0" borderId="33" xfId="58" applyFont="1" applyBorder="1" applyAlignment="1" applyProtection="1">
      <alignment horizontal="center"/>
      <protection/>
    </xf>
    <xf numFmtId="0" fontId="6" fillId="0" borderId="24" xfId="58" applyFont="1" applyBorder="1" applyAlignment="1" applyProtection="1">
      <alignment horizontal="center" wrapText="1"/>
      <protection/>
    </xf>
    <xf numFmtId="0" fontId="6" fillId="0" borderId="33" xfId="58" applyFont="1" applyBorder="1" applyAlignment="1" applyProtection="1">
      <alignment wrapText="1"/>
      <protection/>
    </xf>
    <xf numFmtId="0" fontId="6" fillId="0" borderId="24" xfId="58" applyFont="1" applyBorder="1" applyAlignment="1" applyProtection="1">
      <alignment horizontal="center"/>
      <protection/>
    </xf>
    <xf numFmtId="0" fontId="167" fillId="32" borderId="0" xfId="57" applyFont="1" applyFill="1" applyBorder="1">
      <alignment/>
      <protection/>
    </xf>
    <xf numFmtId="0" fontId="0" fillId="0" borderId="24" xfId="0" applyBorder="1" applyAlignment="1" applyProtection="1">
      <alignment/>
      <protection hidden="1" locked="0"/>
    </xf>
    <xf numFmtId="0" fontId="156" fillId="0" borderId="0" xfId="0" applyFont="1" applyBorder="1" applyAlignment="1">
      <alignment/>
    </xf>
    <xf numFmtId="10" fontId="22" fillId="13" borderId="0" xfId="0" applyNumberFormat="1" applyFont="1" applyFill="1" applyBorder="1" applyAlignment="1">
      <alignment/>
    </xf>
    <xf numFmtId="44" fontId="0" fillId="33" borderId="14" xfId="0" applyNumberFormat="1" applyFont="1" applyFill="1" applyBorder="1" applyAlignment="1">
      <alignment/>
    </xf>
    <xf numFmtId="0" fontId="45" fillId="0" borderId="0" xfId="0" applyFont="1" applyAlignment="1">
      <alignment/>
    </xf>
    <xf numFmtId="0" fontId="45" fillId="0" borderId="0" xfId="0" applyFont="1" applyAlignment="1">
      <alignment wrapText="1"/>
    </xf>
    <xf numFmtId="0" fontId="137" fillId="0" borderId="0" xfId="0" applyFont="1" applyAlignment="1">
      <alignment wrapText="1"/>
    </xf>
    <xf numFmtId="0" fontId="137" fillId="0" borderId="0" xfId="0" applyFont="1" applyAlignment="1">
      <alignment/>
    </xf>
    <xf numFmtId="0" fontId="0" fillId="0" borderId="0" xfId="0" applyAlignment="1">
      <alignment/>
    </xf>
    <xf numFmtId="0" fontId="137" fillId="0" borderId="0" xfId="0" applyFont="1" applyAlignment="1">
      <alignment/>
    </xf>
    <xf numFmtId="0" fontId="150" fillId="45" borderId="10" xfId="0" applyFont="1" applyFill="1" applyBorder="1" applyAlignment="1">
      <alignment horizontal="center" wrapText="1"/>
    </xf>
    <xf numFmtId="0" fontId="150" fillId="41" borderId="0" xfId="0" applyFont="1" applyFill="1" applyAlignment="1">
      <alignment/>
    </xf>
    <xf numFmtId="0" fontId="40" fillId="0" borderId="0" xfId="0" applyFont="1" applyAlignment="1">
      <alignment wrapText="1"/>
    </xf>
    <xf numFmtId="0" fontId="0" fillId="0" borderId="0" xfId="0" applyAlignment="1">
      <alignment/>
    </xf>
    <xf numFmtId="0" fontId="129" fillId="0" borderId="20" xfId="0" applyFont="1" applyBorder="1" applyAlignment="1">
      <alignment wrapText="1"/>
    </xf>
    <xf numFmtId="0" fontId="129" fillId="0" borderId="19" xfId="0" applyFont="1" applyBorder="1" applyAlignment="1">
      <alignment wrapText="1"/>
    </xf>
    <xf numFmtId="0" fontId="129" fillId="0" borderId="16" xfId="0" applyFont="1" applyBorder="1" applyAlignment="1">
      <alignment wrapText="1"/>
    </xf>
    <xf numFmtId="0" fontId="168" fillId="0" borderId="0" xfId="0" applyFont="1" applyAlignment="1">
      <alignment horizontal="center"/>
    </xf>
    <xf numFmtId="0" fontId="129" fillId="0" borderId="10" xfId="0" applyFont="1" applyBorder="1" applyAlignment="1">
      <alignment/>
    </xf>
    <xf numFmtId="0" fontId="129" fillId="0" borderId="10" xfId="0" applyFont="1" applyBorder="1" applyAlignment="1">
      <alignment wrapText="1"/>
    </xf>
    <xf numFmtId="0" fontId="169" fillId="46" borderId="10" xfId="0" applyFont="1" applyFill="1" applyBorder="1" applyAlignment="1">
      <alignment horizontal="center"/>
    </xf>
    <xf numFmtId="0" fontId="150" fillId="41" borderId="0" xfId="0" applyFont="1" applyFill="1" applyAlignment="1">
      <alignment/>
    </xf>
    <xf numFmtId="0" fontId="163" fillId="0" borderId="19" xfId="0" applyFont="1" applyBorder="1" applyAlignment="1">
      <alignment/>
    </xf>
    <xf numFmtId="0" fontId="170" fillId="0" borderId="18" xfId="0" applyFont="1" applyBorder="1" applyAlignment="1">
      <alignment/>
    </xf>
    <xf numFmtId="0" fontId="7" fillId="0" borderId="21" xfId="57" applyFont="1" applyBorder="1">
      <alignment/>
      <protection/>
    </xf>
    <xf numFmtId="0" fontId="7" fillId="0" borderId="19" xfId="57" applyFont="1" applyBorder="1">
      <alignment/>
      <protection/>
    </xf>
    <xf numFmtId="0" fontId="6" fillId="0" borderId="19" xfId="57" applyFont="1" applyBorder="1">
      <alignment/>
      <protection/>
    </xf>
    <xf numFmtId="0" fontId="165" fillId="0" borderId="0" xfId="57" applyFont="1" applyFill="1" applyBorder="1" applyAlignment="1">
      <alignment/>
      <protection/>
    </xf>
    <xf numFmtId="0" fontId="171" fillId="0" borderId="0" xfId="0" applyFont="1" applyBorder="1" applyAlignment="1">
      <alignment/>
    </xf>
    <xf numFmtId="0" fontId="172" fillId="47" borderId="0" xfId="0" applyFont="1" applyFill="1" applyAlignment="1">
      <alignment horizontal="center"/>
    </xf>
    <xf numFmtId="0" fontId="172" fillId="38" borderId="0" xfId="0" applyFont="1" applyFill="1" applyAlignment="1">
      <alignment horizontal="center"/>
    </xf>
    <xf numFmtId="44" fontId="163" fillId="0" borderId="19" xfId="44" applyFont="1" applyBorder="1" applyAlignment="1">
      <alignment/>
    </xf>
    <xf numFmtId="0" fontId="163" fillId="0" borderId="21" xfId="0" applyFont="1" applyBorder="1" applyAlignment="1">
      <alignment/>
    </xf>
    <xf numFmtId="0" fontId="17" fillId="37" borderId="0" xfId="57" applyFont="1" applyFill="1" applyAlignment="1">
      <alignment horizontal="center"/>
      <protection/>
    </xf>
    <xf numFmtId="0" fontId="173" fillId="48" borderId="0" xfId="57" applyFont="1" applyFill="1" applyAlignment="1">
      <alignment horizontal="center" vertical="top"/>
      <protection/>
    </xf>
    <xf numFmtId="0" fontId="174" fillId="48" borderId="0" xfId="0" applyFont="1" applyFill="1" applyAlignment="1">
      <alignment horizontal="center"/>
    </xf>
    <xf numFmtId="0" fontId="4" fillId="0" borderId="21" xfId="57" applyBorder="1">
      <alignment/>
      <protection/>
    </xf>
    <xf numFmtId="0" fontId="4" fillId="0" borderId="19" xfId="57" applyBorder="1">
      <alignment/>
      <protection/>
    </xf>
    <xf numFmtId="0" fontId="163" fillId="0" borderId="20" xfId="0" applyFont="1" applyBorder="1" applyAlignment="1">
      <alignment horizontal="left" vertical="top" wrapText="1"/>
    </xf>
    <xf numFmtId="0" fontId="163" fillId="0" borderId="19" xfId="0" applyFont="1" applyBorder="1" applyAlignment="1">
      <alignment horizontal="left" vertical="top" wrapText="1"/>
    </xf>
    <xf numFmtId="0" fontId="163" fillId="0" borderId="16" xfId="0" applyFont="1" applyBorder="1" applyAlignment="1">
      <alignment horizontal="left" vertical="top" wrapText="1"/>
    </xf>
    <xf numFmtId="44" fontId="163" fillId="0" borderId="21" xfId="44" applyFont="1" applyBorder="1" applyAlignment="1">
      <alignment/>
    </xf>
    <xf numFmtId="0" fontId="4" fillId="0" borderId="0" xfId="57" applyAlignment="1">
      <alignment horizontal="center"/>
      <protection/>
    </xf>
    <xf numFmtId="0" fontId="6" fillId="0" borderId="18" xfId="57" applyFont="1" applyBorder="1" applyAlignment="1">
      <alignment horizontal="center"/>
      <protection/>
    </xf>
    <xf numFmtId="0" fontId="4" fillId="0" borderId="21" xfId="57" applyBorder="1" applyAlignment="1">
      <alignment horizontal="center"/>
      <protection/>
    </xf>
    <xf numFmtId="0" fontId="8" fillId="0" borderId="18" xfId="57" applyFont="1" applyBorder="1" applyAlignment="1">
      <alignment horizontal="center"/>
      <protection/>
    </xf>
    <xf numFmtId="0" fontId="175" fillId="48" borderId="0" xfId="0" applyFont="1" applyFill="1" applyAlignment="1">
      <alignment horizontal="center"/>
    </xf>
    <xf numFmtId="0" fontId="46" fillId="0" borderId="0" xfId="58" applyFont="1" applyAlignment="1">
      <alignment/>
      <protection/>
    </xf>
    <xf numFmtId="0" fontId="5" fillId="0" borderId="21" xfId="57" applyFont="1" applyFill="1" applyBorder="1" applyAlignment="1" applyProtection="1">
      <alignment/>
      <protection hidden="1"/>
    </xf>
    <xf numFmtId="0" fontId="0" fillId="0" borderId="21" xfId="0" applyBorder="1" applyAlignment="1">
      <alignment/>
    </xf>
    <xf numFmtId="0" fontId="167" fillId="0" borderId="18" xfId="57" applyFont="1" applyFill="1" applyBorder="1" applyAlignment="1">
      <alignment/>
      <protection/>
    </xf>
    <xf numFmtId="0" fontId="176" fillId="0" borderId="18" xfId="0" applyFont="1" applyBorder="1" applyAlignment="1">
      <alignment/>
    </xf>
    <xf numFmtId="0" fontId="6" fillId="0" borderId="0" xfId="57" applyFont="1" applyFill="1" applyBorder="1" applyAlignment="1">
      <alignment horizontal="right"/>
      <protection/>
    </xf>
    <xf numFmtId="0" fontId="4" fillId="0" borderId="21" xfId="57" applyFill="1" applyBorder="1" applyAlignment="1" applyProtection="1">
      <alignment/>
      <protection hidden="1" locked="0"/>
    </xf>
    <xf numFmtId="0" fontId="5" fillId="0" borderId="20" xfId="57" applyFont="1" applyFill="1" applyBorder="1" applyAlignment="1" applyProtection="1">
      <alignment/>
      <protection hidden="1" locked="0"/>
    </xf>
    <xf numFmtId="0" fontId="5" fillId="0" borderId="19" xfId="57" applyFont="1" applyFill="1" applyBorder="1" applyAlignment="1" applyProtection="1">
      <alignment/>
      <protection hidden="1" locked="0"/>
    </xf>
    <xf numFmtId="0" fontId="5" fillId="0" borderId="16" xfId="57" applyFont="1" applyFill="1" applyBorder="1" applyAlignment="1" applyProtection="1">
      <alignment/>
      <protection hidden="1" locked="0"/>
    </xf>
    <xf numFmtId="0" fontId="0" fillId="0" borderId="19" xfId="0" applyFill="1" applyBorder="1" applyAlignment="1" applyProtection="1">
      <alignment/>
      <protection hidden="1" locked="0"/>
    </xf>
    <xf numFmtId="0" fontId="0" fillId="0" borderId="16" xfId="0" applyFill="1" applyBorder="1" applyAlignment="1" applyProtection="1">
      <alignment/>
      <protection hidden="1" locked="0"/>
    </xf>
    <xf numFmtId="0" fontId="5" fillId="0" borderId="21" xfId="57" applyFont="1" applyFill="1" applyBorder="1" applyAlignment="1" applyProtection="1">
      <alignment/>
      <protection hidden="1" locked="0"/>
    </xf>
    <xf numFmtId="0" fontId="4" fillId="0" borderId="21" xfId="57" applyBorder="1" applyAlignment="1" applyProtection="1">
      <alignment/>
      <protection/>
    </xf>
    <xf numFmtId="0" fontId="6" fillId="0" borderId="0" xfId="57" applyFont="1" applyBorder="1" applyAlignment="1">
      <alignment horizontal="center"/>
      <protection/>
    </xf>
    <xf numFmtId="0" fontId="4" fillId="0" borderId="22" xfId="57" applyFill="1" applyBorder="1" applyAlignment="1">
      <alignment horizontal="left"/>
      <protection/>
    </xf>
    <xf numFmtId="0" fontId="4" fillId="0" borderId="0" xfId="57" applyFill="1" applyBorder="1" applyAlignment="1">
      <alignment horizontal="left"/>
      <protection/>
    </xf>
    <xf numFmtId="0" fontId="4" fillId="0" borderId="25" xfId="57" applyFill="1" applyBorder="1" applyAlignment="1">
      <alignment horizontal="left"/>
      <protection/>
    </xf>
    <xf numFmtId="0" fontId="5" fillId="0" borderId="20" xfId="57" applyFont="1" applyFill="1" applyBorder="1" applyAlignment="1" applyProtection="1">
      <alignment vertical="top" wrapText="1"/>
      <protection locked="0"/>
    </xf>
    <xf numFmtId="0" fontId="5" fillId="0" borderId="19" xfId="57" applyFont="1" applyFill="1" applyBorder="1" applyAlignment="1" applyProtection="1">
      <alignment vertical="top" wrapText="1"/>
      <protection locked="0"/>
    </xf>
    <xf numFmtId="0" fontId="5" fillId="0" borderId="16" xfId="57" applyFont="1" applyFill="1" applyBorder="1" applyAlignment="1" applyProtection="1">
      <alignment vertical="top" wrapText="1"/>
      <protection locked="0"/>
    </xf>
    <xf numFmtId="44" fontId="6" fillId="33" borderId="0" xfId="57" applyNumberFormat="1" applyFont="1" applyFill="1" applyBorder="1" applyAlignment="1">
      <alignment/>
      <protection/>
    </xf>
    <xf numFmtId="0" fontId="4" fillId="0" borderId="0" xfId="57" applyBorder="1" applyAlignment="1">
      <alignment horizontal="right"/>
      <protection/>
    </xf>
    <xf numFmtId="0" fontId="17" fillId="37" borderId="0" xfId="57" applyFont="1" applyFill="1" applyBorder="1" applyAlignment="1">
      <alignment horizontal="center"/>
      <protection/>
    </xf>
    <xf numFmtId="0" fontId="4" fillId="37" borderId="0" xfId="57" applyFont="1" applyFill="1" applyBorder="1" applyAlignment="1">
      <alignment horizontal="center"/>
      <protection/>
    </xf>
    <xf numFmtId="0" fontId="177" fillId="32" borderId="0" xfId="57" applyFont="1" applyFill="1" applyBorder="1" applyAlignment="1">
      <alignment horizontal="center"/>
      <protection/>
    </xf>
    <xf numFmtId="0" fontId="167" fillId="0" borderId="0" xfId="57" applyFont="1" applyBorder="1" applyAlignment="1">
      <alignment vertical="top"/>
      <protection/>
    </xf>
    <xf numFmtId="0" fontId="6" fillId="0" borderId="0" xfId="57" applyFont="1" applyFill="1" applyBorder="1" applyAlignment="1">
      <alignment/>
      <protection/>
    </xf>
    <xf numFmtId="0" fontId="4" fillId="0" borderId="0" xfId="57" applyFont="1" applyFill="1" applyAlignment="1">
      <alignment/>
      <protection/>
    </xf>
    <xf numFmtId="0" fontId="6" fillId="0" borderId="0" xfId="57" applyFont="1" applyFill="1" applyBorder="1" applyAlignment="1">
      <alignment horizontal="left"/>
      <protection/>
    </xf>
    <xf numFmtId="0" fontId="5" fillId="0" borderId="21" xfId="57" applyFont="1" applyFill="1" applyBorder="1" applyAlignment="1" applyProtection="1">
      <alignment horizontal="left"/>
      <protection hidden="1" locked="0"/>
    </xf>
    <xf numFmtId="0" fontId="5" fillId="0" borderId="23" xfId="57" applyFont="1" applyFill="1" applyBorder="1" applyAlignment="1" applyProtection="1">
      <alignment/>
      <protection hidden="1" locked="0"/>
    </xf>
    <xf numFmtId="0" fontId="6" fillId="34" borderId="11" xfId="57" applyFont="1" applyFill="1" applyBorder="1" applyAlignment="1">
      <alignment horizontal="center"/>
      <protection/>
    </xf>
    <xf numFmtId="0" fontId="0" fillId="0" borderId="11" xfId="0" applyBorder="1" applyAlignment="1">
      <alignment/>
    </xf>
    <xf numFmtId="0" fontId="0" fillId="0" borderId="34" xfId="0" applyBorder="1" applyAlignment="1">
      <alignment/>
    </xf>
    <xf numFmtId="0" fontId="32" fillId="36" borderId="19" xfId="57" applyFont="1" applyFill="1" applyBorder="1" applyAlignment="1">
      <alignment/>
      <protection/>
    </xf>
    <xf numFmtId="0" fontId="32" fillId="36" borderId="18" xfId="57" applyFont="1" applyFill="1" applyBorder="1" applyAlignment="1">
      <alignment/>
      <protection/>
    </xf>
    <xf numFmtId="0" fontId="4" fillId="0" borderId="21" xfId="57" applyFill="1" applyBorder="1" applyAlignment="1" applyProtection="1">
      <alignment horizontal="center"/>
      <protection hidden="1" locked="0"/>
    </xf>
    <xf numFmtId="0" fontId="4" fillId="0" borderId="0" xfId="57" applyFill="1" applyBorder="1" applyAlignment="1">
      <alignment/>
      <protection/>
    </xf>
    <xf numFmtId="0" fontId="21" fillId="0" borderId="35" xfId="57" applyFont="1" applyFill="1" applyBorder="1" applyAlignment="1" applyProtection="1">
      <alignment/>
      <protection hidden="1" locked="0"/>
    </xf>
    <xf numFmtId="0" fontId="178" fillId="0" borderId="32" xfId="0" applyFont="1" applyFill="1" applyBorder="1" applyAlignment="1">
      <alignment/>
    </xf>
    <xf numFmtId="0" fontId="178" fillId="0" borderId="36" xfId="0" applyFont="1" applyFill="1" applyBorder="1" applyAlignment="1">
      <alignment/>
    </xf>
    <xf numFmtId="0" fontId="4" fillId="0" borderId="20" xfId="57" applyFont="1" applyFill="1" applyBorder="1" applyAlignment="1" applyProtection="1">
      <alignment/>
      <protection locked="0"/>
    </xf>
    <xf numFmtId="0" fontId="4" fillId="0" borderId="19" xfId="57" applyFill="1" applyBorder="1" applyAlignment="1" applyProtection="1">
      <alignment/>
      <protection locked="0"/>
    </xf>
    <xf numFmtId="0" fontId="4" fillId="0" borderId="16" xfId="57" applyFill="1" applyBorder="1" applyAlignment="1" applyProtection="1">
      <alignment/>
      <protection locked="0"/>
    </xf>
    <xf numFmtId="0" fontId="5" fillId="0" borderId="0" xfId="57" applyFont="1" applyBorder="1" applyAlignment="1">
      <alignment horizontal="right"/>
      <protection/>
    </xf>
    <xf numFmtId="0" fontId="167" fillId="32" borderId="21" xfId="57" applyFont="1" applyFill="1" applyBorder="1" applyAlignment="1" applyProtection="1">
      <alignment/>
      <protection/>
    </xf>
    <xf numFmtId="0" fontId="4" fillId="0" borderId="21" xfId="57" applyFill="1" applyBorder="1" applyAlignment="1" applyProtection="1">
      <alignment/>
      <protection/>
    </xf>
    <xf numFmtId="49" fontId="4" fillId="0" borderId="20" xfId="57" applyNumberFormat="1" applyFill="1" applyBorder="1" applyAlignment="1" applyProtection="1">
      <alignment/>
      <protection hidden="1" locked="0"/>
    </xf>
    <xf numFmtId="49" fontId="0" fillId="0" borderId="19" xfId="0" applyNumberFormat="1" applyFill="1" applyBorder="1" applyAlignment="1" applyProtection="1">
      <alignment/>
      <protection hidden="1" locked="0"/>
    </xf>
    <xf numFmtId="49" fontId="0" fillId="0" borderId="16" xfId="0" applyNumberFormat="1" applyFill="1" applyBorder="1" applyAlignment="1" applyProtection="1">
      <alignment/>
      <protection hidden="1" locked="0"/>
    </xf>
    <xf numFmtId="0" fontId="15" fillId="0" borderId="22" xfId="57" applyFont="1" applyBorder="1" applyAlignment="1">
      <alignment horizontal="left"/>
      <protection/>
    </xf>
    <xf numFmtId="0" fontId="33" fillId="0" borderId="37" xfId="57" applyFont="1" applyBorder="1" applyAlignment="1">
      <alignment horizontal="center" vertical="center" wrapText="1"/>
      <protection/>
    </xf>
    <xf numFmtId="0" fontId="179" fillId="0" borderId="38" xfId="57" applyFont="1" applyBorder="1" applyAlignment="1">
      <alignment horizontal="center" vertical="center" wrapText="1"/>
      <protection/>
    </xf>
    <xf numFmtId="0" fontId="179" fillId="0" borderId="39" xfId="57" applyFont="1" applyBorder="1" applyAlignment="1">
      <alignment horizontal="center" vertical="center" wrapText="1"/>
      <protection/>
    </xf>
    <xf numFmtId="0" fontId="6" fillId="33" borderId="21" xfId="57" applyFont="1" applyFill="1" applyBorder="1">
      <alignment/>
      <protection/>
    </xf>
    <xf numFmtId="0" fontId="4" fillId="0" borderId="0" xfId="57" applyFont="1" applyBorder="1" applyAlignment="1">
      <alignment horizontal="left"/>
      <protection/>
    </xf>
    <xf numFmtId="0" fontId="6" fillId="34" borderId="26" xfId="57" applyFont="1" applyFill="1" applyBorder="1" applyAlignment="1">
      <alignment horizontal="center"/>
      <protection/>
    </xf>
    <xf numFmtId="0" fontId="6" fillId="34" borderId="18" xfId="57" applyFont="1" applyFill="1" applyBorder="1" applyAlignment="1">
      <alignment horizontal="center"/>
      <protection/>
    </xf>
    <xf numFmtId="0" fontId="6" fillId="34" borderId="13" xfId="57" applyFont="1" applyFill="1" applyBorder="1" applyAlignment="1">
      <alignment horizontal="center"/>
      <protection/>
    </xf>
    <xf numFmtId="0" fontId="5" fillId="0" borderId="40" xfId="57" applyFont="1" applyFill="1" applyBorder="1" applyAlignment="1" applyProtection="1">
      <alignment/>
      <protection locked="0"/>
    </xf>
    <xf numFmtId="0" fontId="5" fillId="0" borderId="41" xfId="57" applyFont="1" applyFill="1" applyBorder="1" applyAlignment="1" applyProtection="1">
      <alignment/>
      <protection locked="0"/>
    </xf>
    <xf numFmtId="0" fontId="5" fillId="0" borderId="42" xfId="57" applyFont="1" applyFill="1" applyBorder="1" applyAlignment="1" applyProtection="1">
      <alignment/>
      <protection locked="0"/>
    </xf>
    <xf numFmtId="0" fontId="21" fillId="0" borderId="21" xfId="57" applyFont="1" applyFill="1" applyBorder="1" applyAlignment="1" applyProtection="1">
      <alignment/>
      <protection hidden="1" locked="0"/>
    </xf>
    <xf numFmtId="0" fontId="6" fillId="0" borderId="0" xfId="57" applyFont="1">
      <alignment/>
      <protection/>
    </xf>
    <xf numFmtId="0" fontId="180" fillId="0" borderId="0" xfId="57" applyFont="1" applyBorder="1" applyAlignment="1">
      <alignment horizontal="center" vertical="top"/>
      <protection/>
    </xf>
    <xf numFmtId="0" fontId="88" fillId="47" borderId="0" xfId="57" applyFont="1" applyFill="1" applyBorder="1" applyAlignment="1">
      <alignment horizontal="left"/>
      <protection/>
    </xf>
    <xf numFmtId="0" fontId="88" fillId="47" borderId="0" xfId="57" applyFont="1" applyFill="1" applyAlignment="1">
      <alignment horizontal="left"/>
      <protection/>
    </xf>
    <xf numFmtId="0" fontId="6" fillId="0" borderId="0" xfId="57" applyFont="1" applyFill="1" applyBorder="1" applyAlignment="1" applyProtection="1">
      <alignment/>
      <protection/>
    </xf>
    <xf numFmtId="0" fontId="0" fillId="0" borderId="21" xfId="0" applyFont="1" applyFill="1" applyBorder="1" applyAlignment="1">
      <alignment horizontal="left"/>
    </xf>
    <xf numFmtId="0" fontId="129" fillId="0" borderId="0" xfId="0" applyFont="1" applyAlignment="1">
      <alignment/>
    </xf>
    <xf numFmtId="0" fontId="0" fillId="0" borderId="20"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Border="1" applyAlignment="1" applyProtection="1">
      <alignment/>
      <protection locked="0"/>
    </xf>
    <xf numFmtId="0" fontId="178" fillId="0" borderId="20" xfId="0" applyFont="1" applyBorder="1" applyAlignment="1" applyProtection="1">
      <alignment/>
      <protection locked="0"/>
    </xf>
    <xf numFmtId="0" fontId="178" fillId="0" borderId="16" xfId="0" applyFont="1" applyBorder="1" applyAlignment="1" applyProtection="1">
      <alignment/>
      <protection locked="0"/>
    </xf>
    <xf numFmtId="0" fontId="88" fillId="0" borderId="20" xfId="0" applyFont="1" applyFill="1" applyBorder="1" applyAlignment="1">
      <alignment/>
    </xf>
    <xf numFmtId="0" fontId="88" fillId="0" borderId="19" xfId="0" applyFont="1" applyFill="1" applyBorder="1" applyAlignment="1">
      <alignment/>
    </xf>
    <xf numFmtId="0" fontId="88" fillId="0" borderId="16" xfId="0" applyFont="1" applyFill="1" applyBorder="1" applyAlignment="1">
      <alignment/>
    </xf>
    <xf numFmtId="0" fontId="25" fillId="0" borderId="0" xfId="0" applyFont="1" applyFill="1" applyAlignment="1">
      <alignment horizontal="right"/>
    </xf>
    <xf numFmtId="0" fontId="25" fillId="0" borderId="25" xfId="0" applyFont="1" applyFill="1" applyBorder="1" applyAlignment="1">
      <alignment horizontal="right"/>
    </xf>
    <xf numFmtId="0" fontId="22" fillId="13" borderId="0" xfId="0" applyFont="1" applyFill="1" applyAlignment="1">
      <alignment horizontal="right"/>
    </xf>
    <xf numFmtId="0" fontId="22" fillId="13" borderId="25" xfId="0" applyFont="1" applyFill="1" applyBorder="1" applyAlignment="1">
      <alignment horizontal="right"/>
    </xf>
    <xf numFmtId="0" fontId="0" fillId="13" borderId="0" xfId="0" applyFill="1" applyAlignment="1">
      <alignment/>
    </xf>
    <xf numFmtId="0" fontId="0" fillId="13" borderId="0" xfId="0" applyFill="1" applyBorder="1" applyAlignment="1">
      <alignment/>
    </xf>
    <xf numFmtId="0" fontId="131" fillId="0" borderId="0" xfId="0" applyFont="1" applyFill="1" applyBorder="1" applyAlignment="1">
      <alignment horizontal="right"/>
    </xf>
    <xf numFmtId="0" fontId="131" fillId="0" borderId="25" xfId="0" applyFont="1" applyFill="1" applyBorder="1" applyAlignment="1">
      <alignment horizontal="right"/>
    </xf>
    <xf numFmtId="0" fontId="0" fillId="0" borderId="16" xfId="0" applyBorder="1" applyAlignment="1">
      <alignment/>
    </xf>
    <xf numFmtId="0" fontId="0" fillId="0" borderId="0" xfId="0" applyFont="1" applyAlignment="1">
      <alignment/>
    </xf>
    <xf numFmtId="0" fontId="0" fillId="0" borderId="0" xfId="0" applyFont="1" applyBorder="1" applyAlignment="1">
      <alignment/>
    </xf>
    <xf numFmtId="0" fontId="132" fillId="0" borderId="20" xfId="0" applyFont="1" applyBorder="1" applyAlignment="1" applyProtection="1">
      <alignment/>
      <protection locked="0"/>
    </xf>
    <xf numFmtId="0" fontId="132" fillId="0" borderId="16" xfId="0" applyFont="1" applyBorder="1" applyAlignment="1" applyProtection="1">
      <alignment/>
      <protection locked="0"/>
    </xf>
    <xf numFmtId="0" fontId="88" fillId="0" borderId="20" xfId="0" applyFont="1" applyFill="1" applyBorder="1" applyAlignment="1">
      <alignment horizontal="left"/>
    </xf>
    <xf numFmtId="0" fontId="88" fillId="0" borderId="19" xfId="0" applyFont="1" applyFill="1" applyBorder="1" applyAlignment="1">
      <alignment horizontal="left"/>
    </xf>
    <xf numFmtId="0" fontId="88" fillId="0" borderId="16" xfId="0" applyFont="1" applyFill="1" applyBorder="1" applyAlignment="1">
      <alignment horizontal="left"/>
    </xf>
    <xf numFmtId="0" fontId="142" fillId="0" borderId="0" xfId="0" applyFont="1" applyAlignment="1">
      <alignment horizontal="left"/>
    </xf>
    <xf numFmtId="0" fontId="0" fillId="0" borderId="20" xfId="0" applyFill="1" applyBorder="1" applyAlignment="1" applyProtection="1">
      <alignment/>
      <protection/>
    </xf>
    <xf numFmtId="0" fontId="0" fillId="0" borderId="19" xfId="0" applyFill="1" applyBorder="1" applyAlignment="1" applyProtection="1">
      <alignment/>
      <protection/>
    </xf>
    <xf numFmtId="0" fontId="0" fillId="0" borderId="16" xfId="0" applyFill="1" applyBorder="1" applyAlignment="1" applyProtection="1">
      <alignment/>
      <protection/>
    </xf>
    <xf numFmtId="0" fontId="0" fillId="0" borderId="22" xfId="0" applyBorder="1" applyAlignment="1">
      <alignment horizontal="right"/>
    </xf>
    <xf numFmtId="0" fontId="41" fillId="45" borderId="0" xfId="0" applyFont="1" applyFill="1" applyAlignment="1">
      <alignment horizontal="center" wrapText="1"/>
    </xf>
    <xf numFmtId="0" fontId="181" fillId="45" borderId="0" xfId="0" applyFont="1" applyFill="1" applyAlignment="1">
      <alignment horizontal="center" wrapText="1"/>
    </xf>
    <xf numFmtId="0" fontId="135" fillId="0" borderId="0" xfId="0" applyFont="1" applyAlignment="1">
      <alignment horizontal="center"/>
    </xf>
    <xf numFmtId="0" fontId="182" fillId="47" borderId="0" xfId="0" applyFont="1" applyFill="1" applyAlignment="1">
      <alignment horizontal="center"/>
    </xf>
    <xf numFmtId="0" fontId="183" fillId="47" borderId="0" xfId="0" applyFont="1" applyFill="1" applyAlignment="1">
      <alignment horizontal="center" wrapText="1"/>
    </xf>
    <xf numFmtId="0" fontId="143" fillId="47" borderId="0" xfId="0" applyFont="1" applyFill="1" applyAlignment="1">
      <alignment horizontal="center" wrapText="1"/>
    </xf>
    <xf numFmtId="0" fontId="183" fillId="47" borderId="0" xfId="0" applyFont="1" applyFill="1" applyAlignment="1">
      <alignment horizontal="center"/>
    </xf>
    <xf numFmtId="0" fontId="129" fillId="0" borderId="10" xfId="0" applyFont="1" applyBorder="1" applyAlignment="1">
      <alignment horizontal="center"/>
    </xf>
    <xf numFmtId="0" fontId="0" fillId="0" borderId="0" xfId="0" applyFont="1" applyAlignment="1">
      <alignment wrapText="1"/>
    </xf>
    <xf numFmtId="0" fontId="151" fillId="41" borderId="0" xfId="0" applyFont="1" applyFill="1" applyAlignment="1">
      <alignment/>
    </xf>
    <xf numFmtId="0" fontId="129"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129" fillId="0" borderId="10" xfId="0" applyFont="1" applyBorder="1" applyAlignment="1">
      <alignment horizontal="justify" vertical="center" wrapText="1"/>
    </xf>
    <xf numFmtId="0" fontId="140" fillId="0" borderId="0" xfId="0" applyFont="1" applyAlignment="1">
      <alignment wrapText="1"/>
    </xf>
    <xf numFmtId="0" fontId="129" fillId="0" borderId="0" xfId="0" applyFont="1" applyAlignment="1">
      <alignment wrapText="1"/>
    </xf>
    <xf numFmtId="0" fontId="129" fillId="0" borderId="20" xfId="0" applyFont="1" applyBorder="1" applyAlignment="1">
      <alignment horizontal="justify" vertical="center" wrapText="1"/>
    </xf>
    <xf numFmtId="0" fontId="129" fillId="0" borderId="16" xfId="0" applyFont="1" applyBorder="1" applyAlignment="1">
      <alignment horizontal="justify" vertical="center" wrapText="1"/>
    </xf>
    <xf numFmtId="0" fontId="0" fillId="0" borderId="20" xfId="0" applyBorder="1" applyAlignment="1">
      <alignment/>
    </xf>
    <xf numFmtId="0" fontId="0" fillId="0" borderId="19" xfId="0" applyBorder="1" applyAlignment="1">
      <alignment/>
    </xf>
    <xf numFmtId="0" fontId="0" fillId="0" borderId="16" xfId="0" applyBorder="1" applyAlignment="1">
      <alignment/>
    </xf>
    <xf numFmtId="0" fontId="0" fillId="0" borderId="10" xfId="0" applyBorder="1" applyAlignment="1">
      <alignment/>
    </xf>
    <xf numFmtId="0" fontId="0" fillId="0" borderId="20" xfId="0" applyFont="1" applyBorder="1" applyAlignment="1">
      <alignment/>
    </xf>
    <xf numFmtId="0" fontId="0" fillId="0" borderId="19" xfId="0" applyFont="1" applyBorder="1" applyAlignment="1">
      <alignment/>
    </xf>
    <xf numFmtId="0" fontId="0" fillId="0" borderId="16" xfId="0" applyFont="1" applyBorder="1" applyAlignment="1">
      <alignment/>
    </xf>
    <xf numFmtId="0" fontId="0" fillId="0" borderId="10" xfId="0" applyFont="1" applyBorder="1" applyAlignment="1">
      <alignment/>
    </xf>
    <xf numFmtId="0" fontId="116" fillId="41" borderId="0" xfId="0" applyFont="1" applyFill="1" applyAlignment="1">
      <alignment/>
    </xf>
    <xf numFmtId="0" fontId="129" fillId="0" borderId="10" xfId="0" applyFont="1" applyBorder="1" applyAlignment="1">
      <alignment horizontal="left" wrapText="1"/>
    </xf>
    <xf numFmtId="0" fontId="142" fillId="0" borderId="0" xfId="0" applyFont="1" applyAlignment="1">
      <alignment/>
    </xf>
    <xf numFmtId="0" fontId="6" fillId="49" borderId="20" xfId="58" applyFont="1" applyFill="1" applyBorder="1" applyAlignment="1" applyProtection="1">
      <alignment horizontal="center" wrapText="1"/>
      <protection/>
    </xf>
    <xf numFmtId="0" fontId="6" fillId="49" borderId="16" xfId="58" applyFont="1" applyFill="1" applyBorder="1" applyAlignment="1" applyProtection="1">
      <alignment horizontal="center" wrapText="1"/>
      <protection/>
    </xf>
    <xf numFmtId="0" fontId="18" fillId="0" borderId="0" xfId="58" applyFont="1" applyBorder="1" applyAlignment="1" applyProtection="1">
      <alignment horizontal="center"/>
      <protection/>
    </xf>
    <xf numFmtId="0" fontId="138" fillId="0" borderId="0" xfId="0" applyFont="1" applyBorder="1" applyAlignment="1">
      <alignment/>
    </xf>
    <xf numFmtId="0" fontId="6" fillId="0" borderId="0" xfId="58" applyFont="1" applyFill="1" applyAlignment="1" applyProtection="1">
      <alignment horizontal="right"/>
      <protection/>
    </xf>
    <xf numFmtId="0" fontId="129" fillId="0" borderId="0" xfId="0" applyFont="1" applyFill="1" applyAlignment="1">
      <alignment horizontal="right"/>
    </xf>
    <xf numFmtId="0" fontId="15" fillId="37" borderId="0" xfId="58" applyFont="1" applyFill="1" applyAlignment="1" applyProtection="1">
      <alignment horizontal="right"/>
      <protection/>
    </xf>
    <xf numFmtId="0" fontId="6" fillId="35" borderId="16" xfId="58" applyFont="1" applyFill="1" applyBorder="1" applyAlignment="1" applyProtection="1">
      <alignment horizontal="center"/>
      <protection/>
    </xf>
    <xf numFmtId="0" fontId="6" fillId="35" borderId="10" xfId="58" applyFont="1" applyFill="1" applyBorder="1" applyAlignment="1" applyProtection="1">
      <alignment horizontal="center"/>
      <protection/>
    </xf>
    <xf numFmtId="0" fontId="6" fillId="0" borderId="33" xfId="58" applyFont="1" applyBorder="1" applyAlignment="1">
      <alignment horizontal="center"/>
      <protection/>
    </xf>
    <xf numFmtId="0" fontId="129" fillId="0" borderId="43" xfId="0" applyFont="1" applyBorder="1" applyAlignment="1">
      <alignment horizontal="center"/>
    </xf>
    <xf numFmtId="0" fontId="129" fillId="0" borderId="44" xfId="0" applyFont="1" applyBorder="1" applyAlignment="1">
      <alignment horizontal="center"/>
    </xf>
    <xf numFmtId="49" fontId="6" fillId="33" borderId="0" xfId="58" applyNumberFormat="1" applyFont="1" applyFill="1" applyBorder="1" applyAlignment="1" applyProtection="1">
      <alignment/>
      <protection/>
    </xf>
    <xf numFmtId="0" fontId="166" fillId="0" borderId="33" xfId="0" applyFont="1" applyBorder="1" applyAlignment="1">
      <alignment wrapText="1"/>
    </xf>
    <xf numFmtId="0" fontId="166" fillId="0" borderId="43" xfId="0" applyFont="1" applyBorder="1" applyAlignment="1">
      <alignment wrapText="1"/>
    </xf>
    <xf numFmtId="0" fontId="166" fillId="0" borderId="44" xfId="0" applyFont="1" applyBorder="1" applyAlignment="1">
      <alignment wrapText="1"/>
    </xf>
    <xf numFmtId="0" fontId="107" fillId="0" borderId="0" xfId="0" applyFont="1" applyFill="1" applyAlignment="1">
      <alignment/>
    </xf>
    <xf numFmtId="0" fontId="184" fillId="0" borderId="32" xfId="53" applyFont="1" applyBorder="1" applyAlignment="1" applyProtection="1">
      <alignment wrapText="1"/>
      <protection/>
    </xf>
    <xf numFmtId="0" fontId="147" fillId="0" borderId="32" xfId="0" applyFont="1" applyBorder="1" applyAlignment="1">
      <alignment wrapText="1"/>
    </xf>
    <xf numFmtId="0" fontId="166" fillId="0" borderId="33" xfId="0" applyFont="1" applyBorder="1" applyAlignment="1">
      <alignment horizontal="left" wrapText="1"/>
    </xf>
    <xf numFmtId="0" fontId="166" fillId="0" borderId="43" xfId="0" applyFont="1" applyBorder="1" applyAlignment="1">
      <alignment horizontal="left" wrapText="1"/>
    </xf>
    <xf numFmtId="0" fontId="166" fillId="0" borderId="44" xfId="0" applyFont="1" applyBorder="1" applyAlignment="1">
      <alignment horizontal="left" wrapText="1"/>
    </xf>
    <xf numFmtId="0" fontId="116" fillId="50" borderId="0" xfId="0" applyFont="1" applyFill="1" applyAlignment="1">
      <alignment horizontal="center" wrapText="1"/>
    </xf>
    <xf numFmtId="0" fontId="185" fillId="0" borderId="0" xfId="0" applyFont="1" applyAlignment="1">
      <alignment horizontal="center" wrapText="1"/>
    </xf>
    <xf numFmtId="0" fontId="129" fillId="47" borderId="0" xfId="0" applyFont="1" applyFill="1" applyAlignment="1">
      <alignment horizontal="center" wrapText="1"/>
    </xf>
    <xf numFmtId="0" fontId="135" fillId="0" borderId="0" xfId="0" applyFont="1" applyAlignment="1">
      <alignment horizontal="center" wrapText="1"/>
    </xf>
    <xf numFmtId="0" fontId="129" fillId="51" borderId="0" xfId="0" applyFont="1" applyFill="1" applyAlignment="1">
      <alignment horizontal="center" wrapText="1"/>
    </xf>
    <xf numFmtId="0" fontId="186" fillId="0" borderId="0" xfId="0" applyFont="1" applyAlignment="1">
      <alignment horizontal="center" wrapText="1"/>
    </xf>
    <xf numFmtId="0" fontId="129" fillId="0" borderId="0" xfId="0" applyFont="1" applyAlignment="1">
      <alignment horizontal="center"/>
    </xf>
    <xf numFmtId="0" fontId="0" fillId="0" borderId="0" xfId="0" applyAlignment="1">
      <alignment horizontal="center"/>
    </xf>
    <xf numFmtId="0" fontId="123" fillId="0" borderId="0" xfId="53" applyAlignment="1" applyProtection="1">
      <alignment horizontal="center"/>
      <protection/>
    </xf>
    <xf numFmtId="0" fontId="0" fillId="0" borderId="0" xfId="0" applyFont="1" applyAlignment="1">
      <alignment horizontal="justify" vertical="center"/>
    </xf>
    <xf numFmtId="0" fontId="137" fillId="0" borderId="19" xfId="0" applyFont="1" applyBorder="1" applyAlignment="1">
      <alignment/>
    </xf>
    <xf numFmtId="0" fontId="137" fillId="0" borderId="18" xfId="0" applyFont="1" applyBorder="1" applyAlignment="1">
      <alignment horizontal="center"/>
    </xf>
    <xf numFmtId="0" fontId="131" fillId="0" borderId="0" xfId="0" applyFont="1" applyAlignment="1">
      <alignment horizontal="center"/>
    </xf>
    <xf numFmtId="44" fontId="137" fillId="0" borderId="0" xfId="44" applyFont="1" applyBorder="1" applyAlignment="1">
      <alignment/>
    </xf>
    <xf numFmtId="0" fontId="137" fillId="0" borderId="21" xfId="0" applyFont="1" applyBorder="1" applyAlignment="1">
      <alignment/>
    </xf>
    <xf numFmtId="0" fontId="0" fillId="0" borderId="0" xfId="0" applyFont="1" applyAlignment="1" applyProtection="1">
      <alignment horizontal="left" vertical="top" wrapText="1"/>
      <protection locked="0"/>
    </xf>
    <xf numFmtId="0" fontId="129" fillId="0" borderId="0" xfId="0" applyFont="1" applyAlignment="1">
      <alignment horizontal="left" vertical="top" wrapText="1"/>
    </xf>
    <xf numFmtId="0" fontId="0" fillId="0" borderId="0" xfId="0" applyFont="1" applyAlignment="1">
      <alignment horizontal="left" vertical="top" wrapText="1"/>
    </xf>
    <xf numFmtId="0" fontId="187" fillId="0" borderId="0" xfId="0" applyFont="1" applyAlignment="1">
      <alignment horizontal="left" vertical="top" wrapText="1"/>
    </xf>
    <xf numFmtId="0" fontId="188" fillId="0" borderId="0" xfId="0" applyFont="1" applyAlignment="1">
      <alignment horizontal="center" vertical="center" wrapText="1"/>
    </xf>
    <xf numFmtId="0" fontId="142" fillId="0" borderId="0" xfId="0" applyFont="1" applyAlignment="1">
      <alignment horizontal="center" vertical="center" wrapText="1"/>
    </xf>
    <xf numFmtId="0" fontId="0" fillId="0" borderId="0" xfId="0" applyFont="1" applyAlignment="1">
      <alignment horizontal="left" vertical="center" wrapText="1"/>
    </xf>
    <xf numFmtId="0" fontId="129" fillId="0" borderId="18" xfId="0" applyFont="1" applyBorder="1" applyAlignment="1">
      <alignment horizontal="center" wrapText="1"/>
    </xf>
    <xf numFmtId="0" fontId="131" fillId="0" borderId="0" xfId="0" applyFont="1" applyAlignment="1">
      <alignment/>
    </xf>
    <xf numFmtId="0" fontId="0" fillId="0" borderId="21" xfId="0" applyFont="1" applyBorder="1" applyAlignment="1">
      <alignment wrapText="1"/>
    </xf>
    <xf numFmtId="0" fontId="0" fillId="0" borderId="21" xfId="0" applyFont="1" applyBorder="1" applyAlignment="1">
      <alignment/>
    </xf>
    <xf numFmtId="0" fontId="129" fillId="0" borderId="0" xfId="0" applyFont="1" applyAlignment="1" applyProtection="1">
      <alignment horizontal="left" wrapText="1"/>
      <protection hidden="1" locked="0"/>
    </xf>
    <xf numFmtId="0" fontId="137" fillId="0" borderId="21" xfId="0" applyFont="1" applyBorder="1" applyAlignment="1">
      <alignment wrapText="1"/>
    </xf>
    <xf numFmtId="0" fontId="189" fillId="41" borderId="0" xfId="0" applyFont="1" applyFill="1" applyAlignment="1">
      <alignment horizontal="center" wrapText="1"/>
    </xf>
    <xf numFmtId="0" fontId="0" fillId="0" borderId="10" xfId="0" applyFont="1" applyBorder="1" applyAlignment="1" applyProtection="1">
      <alignment horizontal="center" wrapText="1"/>
      <protection hidden="1" locked="0"/>
    </xf>
    <xf numFmtId="0" fontId="0" fillId="0" borderId="10" xfId="0" applyFont="1" applyBorder="1" applyAlignment="1">
      <alignment wrapText="1"/>
    </xf>
    <xf numFmtId="0" fontId="137" fillId="0" borderId="0" xfId="0" applyFont="1" applyAlignment="1">
      <alignment vertical="center" wrapText="1"/>
    </xf>
    <xf numFmtId="0" fontId="0" fillId="0" borderId="2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140" fillId="0" borderId="18" xfId="0" applyFont="1" applyBorder="1" applyAlignment="1">
      <alignment horizontal="left"/>
    </xf>
    <xf numFmtId="42" fontId="0" fillId="0" borderId="10" xfId="44" applyNumberFormat="1" applyFont="1" applyBorder="1" applyAlignment="1" applyProtection="1">
      <alignment/>
      <protection locked="0"/>
    </xf>
    <xf numFmtId="0" fontId="0" fillId="0" borderId="10" xfId="0" applyBorder="1" applyAlignment="1" applyProtection="1">
      <alignment/>
      <protection locked="0"/>
    </xf>
    <xf numFmtId="42" fontId="0" fillId="13" borderId="18" xfId="44" applyNumberFormat="1" applyFont="1" applyFill="1" applyBorder="1" applyAlignment="1">
      <alignment/>
    </xf>
    <xf numFmtId="0" fontId="0" fillId="13" borderId="18" xfId="0" applyFill="1" applyBorder="1" applyAlignment="1">
      <alignment/>
    </xf>
    <xf numFmtId="42" fontId="0" fillId="37" borderId="20" xfId="44" applyNumberFormat="1" applyFont="1" applyFill="1" applyBorder="1" applyAlignment="1" applyProtection="1">
      <alignment/>
      <protection locked="0"/>
    </xf>
    <xf numFmtId="0" fontId="0" fillId="37" borderId="16" xfId="0" applyFill="1" applyBorder="1" applyAlignment="1" applyProtection="1">
      <alignment/>
      <protection locked="0"/>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42" fontId="129" fillId="13" borderId="0" xfId="0" applyNumberFormat="1" applyFont="1" applyFill="1" applyBorder="1" applyAlignment="1" applyProtection="1">
      <alignment/>
      <protection/>
    </xf>
    <xf numFmtId="0" fontId="0" fillId="13" borderId="0" xfId="0" applyFill="1" applyAlignment="1" applyProtection="1">
      <alignment/>
      <protection/>
    </xf>
    <xf numFmtId="0" fontId="0" fillId="0" borderId="0" xfId="0" applyBorder="1" applyAlignment="1">
      <alignment horizontal="left"/>
    </xf>
    <xf numFmtId="0" fontId="0" fillId="0" borderId="0" xfId="0" applyFont="1" applyBorder="1" applyAlignment="1">
      <alignment horizontal="left"/>
    </xf>
    <xf numFmtId="0" fontId="0" fillId="0" borderId="18" xfId="0" applyBorder="1" applyAlignment="1">
      <alignment/>
    </xf>
    <xf numFmtId="0" fontId="142"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22" xfId="0" applyBorder="1" applyAlignment="1">
      <alignment/>
    </xf>
    <xf numFmtId="0" fontId="129" fillId="13" borderId="21" xfId="0"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13</xdr:col>
      <xdr:colOff>0</xdr:colOff>
      <xdr:row>58</xdr:row>
      <xdr:rowOff>0</xdr:rowOff>
    </xdr:to>
    <xdr:pic>
      <xdr:nvPicPr>
        <xdr:cNvPr id="1" name="Picture 8"/>
        <xdr:cNvPicPr preferRelativeResize="1">
          <a:picLocks noChangeAspect="1"/>
        </xdr:cNvPicPr>
      </xdr:nvPicPr>
      <xdr:blipFill>
        <a:blip r:embed="rId1"/>
        <a:stretch>
          <a:fillRect/>
        </a:stretch>
      </xdr:blipFill>
      <xdr:spPr>
        <a:xfrm>
          <a:off x="0" y="542925"/>
          <a:ext cx="7677150" cy="10477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andrews.edu/services/sfs/general_information/clearance/academic-tours.html" TargetMode="External" /><Relationship Id="rId2" Type="http://schemas.openxmlformats.org/officeDocument/2006/relationships/drawing" Target="../drawings/drawing1.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0.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93"/>
  <sheetViews>
    <sheetView zoomScale="95" zoomScaleNormal="95" zoomScalePageLayoutView="0" workbookViewId="0" topLeftCell="A1">
      <selection activeCell="D91" sqref="D91:F91"/>
    </sheetView>
  </sheetViews>
  <sheetFormatPr defaultColWidth="8.57421875" defaultRowHeight="15"/>
  <cols>
    <col min="1" max="1" width="3.57421875" style="385" customWidth="1"/>
    <col min="2" max="2" width="3.140625" style="385" customWidth="1"/>
    <col min="3" max="3" width="2.140625" style="385" customWidth="1"/>
    <col min="4" max="4" width="103.421875" style="385" customWidth="1"/>
    <col min="5" max="5" width="34.57421875" style="384" customWidth="1"/>
    <col min="6" max="6" width="13.57421875" style="385" customWidth="1"/>
    <col min="7" max="7" width="2.57421875" style="385" customWidth="1"/>
    <col min="8" max="8" width="6.140625" style="385" customWidth="1"/>
    <col min="9" max="16384" width="8.57421875" style="385" customWidth="1"/>
  </cols>
  <sheetData>
    <row r="1" spans="1:13" s="20" customFormat="1" ht="28.5">
      <c r="A1" s="457" t="s">
        <v>187</v>
      </c>
      <c r="B1" s="457"/>
      <c r="C1" s="457"/>
      <c r="D1" s="457"/>
      <c r="E1" s="457"/>
      <c r="F1" s="457"/>
      <c r="G1" s="226"/>
      <c r="H1" s="226"/>
      <c r="I1" s="226"/>
      <c r="J1" s="226"/>
      <c r="K1" s="226"/>
      <c r="L1" s="226"/>
      <c r="M1" s="226"/>
    </row>
    <row r="2" spans="1:6" ht="14.25">
      <c r="A2" s="458" t="s">
        <v>173</v>
      </c>
      <c r="B2" s="458"/>
      <c r="C2" s="458"/>
      <c r="D2" s="458"/>
      <c r="E2" s="458"/>
      <c r="F2" s="458"/>
    </row>
    <row r="3" spans="1:6" ht="30.75" customHeight="1">
      <c r="A3" s="459" t="s">
        <v>274</v>
      </c>
      <c r="B3" s="459"/>
      <c r="C3" s="459"/>
      <c r="D3" s="459"/>
      <c r="E3" s="459"/>
      <c r="F3" s="459"/>
    </row>
    <row r="4" spans="1:6" ht="14.25">
      <c r="A4" s="454" t="s">
        <v>425</v>
      </c>
      <c r="B4" s="455"/>
      <c r="C4" s="455"/>
      <c r="D4" s="455"/>
      <c r="E4" s="455"/>
      <c r="F4" s="456"/>
    </row>
    <row r="5" spans="1:6" ht="19.5">
      <c r="A5" s="450" t="s">
        <v>315</v>
      </c>
      <c r="B5" s="450"/>
      <c r="C5" s="450"/>
      <c r="D5" s="450"/>
      <c r="E5" s="450"/>
      <c r="F5" s="450"/>
    </row>
    <row r="6" spans="1:6" s="287" customFormat="1" ht="19.5">
      <c r="A6" s="348"/>
      <c r="B6" s="348"/>
      <c r="C6" s="348"/>
      <c r="D6" s="348"/>
      <c r="E6" s="348"/>
      <c r="F6" s="348"/>
    </row>
    <row r="7" spans="1:6" ht="23.25">
      <c r="A7" s="460" t="s">
        <v>555</v>
      </c>
      <c r="B7" s="460"/>
      <c r="C7" s="460"/>
      <c r="D7" s="460"/>
      <c r="E7" s="460"/>
      <c r="F7" s="460"/>
    </row>
    <row r="8" spans="1:6" ht="19.5" thickBot="1">
      <c r="A8" s="461" t="s">
        <v>554</v>
      </c>
      <c r="B8" s="451"/>
      <c r="C8" s="451"/>
      <c r="D8" s="451"/>
      <c r="E8" s="451"/>
      <c r="F8" s="451"/>
    </row>
    <row r="9" spans="2:6" ht="36" customHeight="1" thickBot="1">
      <c r="B9" s="286"/>
      <c r="D9" s="446" t="s">
        <v>556</v>
      </c>
      <c r="E9" s="446"/>
      <c r="F9" s="446"/>
    </row>
    <row r="10" spans="2:6" ht="45.75" customHeight="1" thickBot="1">
      <c r="B10" s="286"/>
      <c r="D10" s="445" t="s">
        <v>559</v>
      </c>
      <c r="E10" s="445"/>
      <c r="F10" s="445"/>
    </row>
    <row r="11" spans="2:5" ht="14.25">
      <c r="B11" s="54"/>
      <c r="E11" s="385"/>
    </row>
    <row r="12" spans="1:6" ht="23.25">
      <c r="A12" s="460" t="s">
        <v>557</v>
      </c>
      <c r="B12" s="460"/>
      <c r="C12" s="460"/>
      <c r="D12" s="460"/>
      <c r="E12" s="460"/>
      <c r="F12" s="460"/>
    </row>
    <row r="13" spans="1:6" ht="19.5" thickBot="1">
      <c r="A13" s="386" t="s">
        <v>176</v>
      </c>
      <c r="B13" s="386"/>
      <c r="C13" s="386"/>
      <c r="D13" s="386"/>
      <c r="E13" s="285"/>
      <c r="F13" s="386"/>
    </row>
    <row r="14" spans="2:6" ht="15.75" thickBot="1">
      <c r="B14" s="286"/>
      <c r="D14" s="446" t="s">
        <v>462</v>
      </c>
      <c r="E14" s="446"/>
      <c r="F14" s="446"/>
    </row>
    <row r="15" spans="2:6" ht="29.25" customHeight="1" thickBot="1">
      <c r="B15" s="286"/>
      <c r="D15" s="445" t="s">
        <v>502</v>
      </c>
      <c r="E15" s="445"/>
      <c r="F15" s="445"/>
    </row>
    <row r="16" spans="1:6" ht="52.5" customHeight="1" thickBot="1">
      <c r="A16" s="388"/>
      <c r="B16" s="286"/>
      <c r="D16" s="445" t="s">
        <v>558</v>
      </c>
      <c r="E16" s="445"/>
      <c r="F16" s="445"/>
    </row>
    <row r="17" spans="1:6" ht="17.25" thickBot="1">
      <c r="A17" s="388"/>
      <c r="B17" s="286"/>
      <c r="D17" s="445" t="s">
        <v>493</v>
      </c>
      <c r="E17" s="445"/>
      <c r="F17" s="445"/>
    </row>
    <row r="18" spans="1:6" s="419" customFormat="1" ht="17.25" thickBot="1">
      <c r="A18" s="388"/>
      <c r="B18" s="286"/>
      <c r="D18" s="445" t="s">
        <v>494</v>
      </c>
      <c r="E18" s="445"/>
      <c r="F18" s="445"/>
    </row>
    <row r="19" spans="1:6" s="419" customFormat="1" ht="17.25" thickBot="1">
      <c r="A19" s="388"/>
      <c r="B19" s="286"/>
      <c r="D19" s="445" t="s">
        <v>526</v>
      </c>
      <c r="E19" s="445"/>
      <c r="F19" s="445"/>
    </row>
    <row r="20" spans="2:6" s="419" customFormat="1" ht="33.75" customHeight="1" thickBot="1">
      <c r="B20" s="286"/>
      <c r="D20" s="445" t="s">
        <v>468</v>
      </c>
      <c r="E20" s="445"/>
      <c r="F20" s="445"/>
    </row>
    <row r="21" spans="2:6" ht="31.5" customHeight="1" thickBot="1">
      <c r="B21" s="286"/>
      <c r="D21" s="445" t="s">
        <v>492</v>
      </c>
      <c r="E21" s="445"/>
      <c r="F21" s="445"/>
    </row>
    <row r="22" spans="2:6" ht="15.75" thickBot="1">
      <c r="B22" s="286"/>
      <c r="D22" s="445" t="s">
        <v>188</v>
      </c>
      <c r="E22" s="445"/>
      <c r="F22" s="445"/>
    </row>
    <row r="23" spans="2:6" s="423" customFormat="1" ht="55.5" customHeight="1" thickBot="1">
      <c r="B23" s="425"/>
      <c r="D23" s="445" t="s">
        <v>495</v>
      </c>
      <c r="E23" s="445"/>
      <c r="F23" s="445"/>
    </row>
    <row r="24" spans="2:6" s="419" customFormat="1" ht="30.75" customHeight="1" thickBot="1">
      <c r="B24" s="286"/>
      <c r="D24" s="445" t="s">
        <v>534</v>
      </c>
      <c r="E24" s="445"/>
      <c r="F24" s="445"/>
    </row>
    <row r="25" spans="2:6" s="419" customFormat="1" ht="39.75" customHeight="1" thickBot="1">
      <c r="B25" s="286"/>
      <c r="D25" s="445" t="s">
        <v>501</v>
      </c>
      <c r="E25" s="445"/>
      <c r="F25" s="445"/>
    </row>
    <row r="26" spans="2:6" s="419" customFormat="1" ht="84" customHeight="1" thickBot="1">
      <c r="B26" s="286"/>
      <c r="D26" s="445" t="s">
        <v>527</v>
      </c>
      <c r="E26" s="445"/>
      <c r="F26" s="445"/>
    </row>
    <row r="27" spans="1:6" s="419" customFormat="1" ht="42.75" customHeight="1" thickBot="1">
      <c r="A27" s="388"/>
      <c r="B27" s="286"/>
      <c r="D27" s="445" t="s">
        <v>487</v>
      </c>
      <c r="E27" s="445"/>
      <c r="F27" s="445"/>
    </row>
    <row r="28" spans="2:6" s="419" customFormat="1" ht="33" customHeight="1" thickBot="1">
      <c r="B28" s="286"/>
      <c r="D28" s="446" t="s">
        <v>329</v>
      </c>
      <c r="E28" s="446"/>
      <c r="F28" s="446"/>
    </row>
    <row r="29" spans="2:5" ht="14.25">
      <c r="B29" s="54"/>
      <c r="E29" s="385"/>
    </row>
    <row r="30" spans="1:6" ht="19.5" thickBot="1">
      <c r="A30" s="386" t="s">
        <v>189</v>
      </c>
      <c r="B30" s="386"/>
      <c r="C30" s="386"/>
      <c r="D30" s="386"/>
      <c r="E30" s="285"/>
      <c r="F30" s="386"/>
    </row>
    <row r="31" spans="2:6" ht="30" customHeight="1" thickBot="1">
      <c r="B31" s="286"/>
      <c r="D31" s="446" t="s">
        <v>463</v>
      </c>
      <c r="E31" s="446"/>
      <c r="F31" s="446"/>
    </row>
    <row r="32" spans="2:6" s="419" customFormat="1" ht="30" customHeight="1" thickBot="1">
      <c r="B32" s="286"/>
      <c r="D32" s="445" t="s">
        <v>503</v>
      </c>
      <c r="E32" s="445"/>
      <c r="F32" s="445"/>
    </row>
    <row r="33" spans="2:6" ht="15.75" thickBot="1">
      <c r="B33" s="286"/>
      <c r="D33" s="444" t="s">
        <v>528</v>
      </c>
      <c r="E33" s="444"/>
      <c r="F33" s="444"/>
    </row>
    <row r="34" spans="2:6" ht="46.5" customHeight="1" thickBot="1">
      <c r="B34" s="286"/>
      <c r="D34" s="445" t="s">
        <v>533</v>
      </c>
      <c r="E34" s="445"/>
      <c r="F34" s="445"/>
    </row>
    <row r="35" spans="2:6" ht="15.75" thickBot="1">
      <c r="B35" s="286"/>
      <c r="D35" s="444" t="s">
        <v>499</v>
      </c>
      <c r="E35" s="444"/>
      <c r="F35" s="444"/>
    </row>
    <row r="36" spans="2:6" ht="31.5" customHeight="1" thickBot="1">
      <c r="B36" s="286"/>
      <c r="D36" s="445" t="s">
        <v>529</v>
      </c>
      <c r="E36" s="445"/>
      <c r="F36" s="445"/>
    </row>
    <row r="37" spans="2:6" ht="15.75" thickBot="1">
      <c r="B37" s="286"/>
      <c r="D37" s="449" t="s">
        <v>275</v>
      </c>
      <c r="E37" s="449"/>
      <c r="F37" s="449"/>
    </row>
    <row r="38" spans="2:6" ht="15.75" thickBot="1">
      <c r="B38" s="286"/>
      <c r="D38" s="449" t="s">
        <v>276</v>
      </c>
      <c r="E38" s="449"/>
      <c r="F38" s="449"/>
    </row>
    <row r="39" spans="2:6" ht="15.75" thickBot="1">
      <c r="B39" s="286"/>
      <c r="D39" s="447" t="s">
        <v>278</v>
      </c>
      <c r="E39" s="448"/>
      <c r="F39" s="448"/>
    </row>
    <row r="40" spans="2:6" ht="15.75" thickBot="1">
      <c r="B40" s="286"/>
      <c r="D40" s="449" t="s">
        <v>279</v>
      </c>
      <c r="E40" s="449"/>
      <c r="F40" s="449"/>
    </row>
    <row r="41" spans="2:6" ht="15.75" thickBot="1">
      <c r="B41" s="286"/>
      <c r="D41" s="447" t="s">
        <v>500</v>
      </c>
      <c r="E41" s="448"/>
      <c r="F41" s="448"/>
    </row>
    <row r="42" spans="2:5" ht="14.25">
      <c r="B42" s="54"/>
      <c r="E42" s="385"/>
    </row>
    <row r="43" spans="1:6" s="419" customFormat="1" ht="19.5" thickBot="1">
      <c r="A43" s="418" t="s">
        <v>491</v>
      </c>
      <c r="B43" s="418"/>
      <c r="C43" s="418"/>
      <c r="D43" s="418"/>
      <c r="E43" s="285"/>
      <c r="F43" s="418"/>
    </row>
    <row r="44" spans="1:6" s="419" customFormat="1" ht="17.25" thickBot="1">
      <c r="A44" s="388"/>
      <c r="B44" s="286"/>
      <c r="D44" s="445" t="s">
        <v>489</v>
      </c>
      <c r="E44" s="445"/>
      <c r="F44" s="445"/>
    </row>
    <row r="45" spans="2:6" s="419" customFormat="1" ht="45" customHeight="1" thickBot="1">
      <c r="B45" s="286"/>
      <c r="D45" s="445" t="s">
        <v>530</v>
      </c>
      <c r="E45" s="445"/>
      <c r="F45" s="445"/>
    </row>
    <row r="46" s="417" customFormat="1" ht="14.25">
      <c r="B46" s="54"/>
    </row>
    <row r="47" spans="1:6" ht="19.5" thickBot="1">
      <c r="A47" s="386" t="s">
        <v>190</v>
      </c>
      <c r="B47" s="386"/>
      <c r="C47" s="386"/>
      <c r="D47" s="386"/>
      <c r="E47" s="285"/>
      <c r="F47" s="386"/>
    </row>
    <row r="48" spans="1:6" s="419" customFormat="1" ht="17.25" thickBot="1">
      <c r="A48" s="388"/>
      <c r="B48" s="286"/>
      <c r="D48" s="445" t="s">
        <v>490</v>
      </c>
      <c r="E48" s="445"/>
      <c r="F48" s="445"/>
    </row>
    <row r="49" spans="2:6" s="419" customFormat="1" ht="45" customHeight="1" thickBot="1">
      <c r="B49" s="286"/>
      <c r="D49" s="445" t="s">
        <v>498</v>
      </c>
      <c r="E49" s="445"/>
      <c r="F49" s="445"/>
    </row>
    <row r="50" spans="2:6" s="419" customFormat="1" ht="61.5" customHeight="1" thickBot="1">
      <c r="B50" s="286"/>
      <c r="D50" s="445" t="s">
        <v>535</v>
      </c>
      <c r="E50" s="445"/>
      <c r="F50" s="445"/>
    </row>
    <row r="51" spans="2:6" ht="30.75" customHeight="1" thickBot="1">
      <c r="B51" s="286"/>
      <c r="D51" s="445" t="s">
        <v>531</v>
      </c>
      <c r="E51" s="445"/>
      <c r="F51" s="445"/>
    </row>
    <row r="52" spans="2:6" s="419" customFormat="1" ht="15.75" thickBot="1">
      <c r="B52" s="286"/>
      <c r="D52" s="449" t="s">
        <v>532</v>
      </c>
      <c r="E52" s="449"/>
      <c r="F52" s="449"/>
    </row>
    <row r="53" spans="2:5" ht="14.25">
      <c r="B53" s="54"/>
      <c r="E53" s="385"/>
    </row>
    <row r="54" spans="1:6" ht="19.5" thickBot="1">
      <c r="A54" s="386" t="s">
        <v>210</v>
      </c>
      <c r="B54" s="386"/>
      <c r="C54" s="386"/>
      <c r="D54" s="386"/>
      <c r="E54" s="285"/>
      <c r="F54" s="386"/>
    </row>
    <row r="55" spans="2:6" ht="15.75" thickBot="1">
      <c r="B55" s="286"/>
      <c r="D55" s="449" t="s">
        <v>536</v>
      </c>
      <c r="E55" s="449"/>
      <c r="F55" s="449"/>
    </row>
    <row r="56" spans="2:6" ht="14.25">
      <c r="B56" s="54"/>
      <c r="D56" s="453"/>
      <c r="E56" s="453"/>
      <c r="F56" s="453"/>
    </row>
    <row r="57" spans="1:6" ht="19.5" thickBot="1">
      <c r="A57" s="386" t="s">
        <v>192</v>
      </c>
      <c r="B57" s="386"/>
      <c r="C57" s="386"/>
      <c r="D57" s="386"/>
      <c r="E57" s="285"/>
      <c r="F57" s="386"/>
    </row>
    <row r="58" spans="2:6" ht="15.75" thickBot="1">
      <c r="B58" s="286"/>
      <c r="D58" s="449" t="s">
        <v>193</v>
      </c>
      <c r="E58" s="449"/>
      <c r="F58" s="449"/>
    </row>
    <row r="59" spans="2:6" ht="15.75" thickBot="1">
      <c r="B59" s="286"/>
      <c r="D59" s="447" t="s">
        <v>208</v>
      </c>
      <c r="E59" s="448"/>
      <c r="F59" s="448"/>
    </row>
    <row r="60" spans="2:6" ht="15.75" thickBot="1">
      <c r="B60" s="286"/>
      <c r="D60" s="447" t="s">
        <v>537</v>
      </c>
      <c r="E60" s="448"/>
      <c r="F60" s="448"/>
    </row>
    <row r="61" spans="2:6" ht="15">
      <c r="B61" s="286"/>
      <c r="D61" s="447" t="s">
        <v>540</v>
      </c>
      <c r="E61" s="448"/>
      <c r="F61" s="448"/>
    </row>
    <row r="62" spans="2:5" ht="14.25">
      <c r="B62" s="54"/>
      <c r="E62" s="385"/>
    </row>
    <row r="63" spans="1:6" ht="19.5" thickBot="1">
      <c r="A63" s="386" t="s">
        <v>191</v>
      </c>
      <c r="B63" s="386"/>
      <c r="C63" s="386"/>
      <c r="D63" s="386"/>
      <c r="E63" s="285"/>
      <c r="F63" s="386"/>
    </row>
    <row r="64" spans="2:6" ht="15">
      <c r="B64" s="286"/>
      <c r="D64" s="449" t="s">
        <v>316</v>
      </c>
      <c r="E64" s="449"/>
      <c r="F64" s="449"/>
    </row>
    <row r="65" spans="2:6" ht="15.75" thickBot="1">
      <c r="B65" s="286"/>
      <c r="D65" s="446" t="s">
        <v>538</v>
      </c>
      <c r="E65" s="446"/>
      <c r="F65" s="446"/>
    </row>
    <row r="66" spans="2:6" ht="30.75" customHeight="1" thickBot="1">
      <c r="B66" s="286"/>
      <c r="D66" s="446" t="s">
        <v>504</v>
      </c>
      <c r="E66" s="446"/>
      <c r="F66" s="446"/>
    </row>
    <row r="67" spans="2:6" s="419" customFormat="1" ht="15.75" thickBot="1">
      <c r="B67" s="286"/>
      <c r="D67" s="449" t="s">
        <v>539</v>
      </c>
      <c r="E67" s="449"/>
      <c r="F67" s="449"/>
    </row>
    <row r="68" spans="2:6" ht="15.75" thickBot="1">
      <c r="B68" s="286"/>
      <c r="D68" s="449" t="s">
        <v>277</v>
      </c>
      <c r="E68" s="449"/>
      <c r="F68" s="449"/>
    </row>
    <row r="69" spans="2:5" ht="14.25">
      <c r="B69" s="54"/>
      <c r="E69" s="385"/>
    </row>
    <row r="70" spans="1:6" ht="19.5" thickBot="1">
      <c r="A70" s="451" t="s">
        <v>209</v>
      </c>
      <c r="B70" s="451"/>
      <c r="C70" s="451"/>
      <c r="D70" s="451"/>
      <c r="E70" s="451"/>
      <c r="F70" s="451"/>
    </row>
    <row r="71" spans="2:6" ht="30" customHeight="1" thickBot="1">
      <c r="B71" s="440"/>
      <c r="D71" s="446" t="s">
        <v>542</v>
      </c>
      <c r="E71" s="446"/>
      <c r="F71" s="446"/>
    </row>
    <row r="72" spans="2:13" ht="30.75" customHeight="1" thickBot="1">
      <c r="B72" s="440"/>
      <c r="D72" s="446" t="s">
        <v>351</v>
      </c>
      <c r="E72" s="446"/>
      <c r="F72" s="446"/>
      <c r="M72" s="385" t="s">
        <v>16</v>
      </c>
    </row>
    <row r="73" spans="2:6" ht="33" customHeight="1" thickBot="1">
      <c r="B73" s="440"/>
      <c r="D73" s="452" t="s">
        <v>505</v>
      </c>
      <c r="E73" s="446"/>
      <c r="F73" s="446"/>
    </row>
    <row r="74" spans="2:6" ht="15.75" thickBot="1">
      <c r="B74" s="440"/>
      <c r="D74" s="446" t="s">
        <v>352</v>
      </c>
      <c r="E74" s="446"/>
      <c r="F74" s="446"/>
    </row>
    <row r="75" spans="2:6" ht="15.75" thickBot="1">
      <c r="B75" s="440"/>
      <c r="D75" s="449" t="s">
        <v>506</v>
      </c>
      <c r="E75" s="449"/>
      <c r="F75" s="449"/>
    </row>
    <row r="76" spans="2:6" ht="15.75" thickBot="1">
      <c r="B76" s="440"/>
      <c r="D76" s="449" t="s">
        <v>541</v>
      </c>
      <c r="E76" s="449"/>
      <c r="F76" s="449"/>
    </row>
    <row r="77" spans="2:6" ht="15.75" thickBot="1">
      <c r="B77" s="440"/>
      <c r="D77" s="449" t="s">
        <v>543</v>
      </c>
      <c r="E77" s="449"/>
      <c r="F77" s="449"/>
    </row>
    <row r="78" spans="2:6" ht="15.75" thickBot="1">
      <c r="B78" s="440"/>
      <c r="D78" s="449" t="s">
        <v>544</v>
      </c>
      <c r="E78" s="449"/>
      <c r="F78" s="449"/>
    </row>
    <row r="79" spans="2:6" ht="15.75" thickBot="1">
      <c r="B79" s="440"/>
      <c r="D79" s="449" t="s">
        <v>545</v>
      </c>
      <c r="E79" s="449"/>
      <c r="F79" s="449"/>
    </row>
    <row r="80" spans="2:15" ht="15.75" thickBot="1">
      <c r="B80" s="440"/>
      <c r="D80" s="444" t="s">
        <v>546</v>
      </c>
      <c r="E80" s="444"/>
      <c r="F80" s="444"/>
      <c r="O80" s="387"/>
    </row>
    <row r="81" spans="2:6" ht="15.75" thickBot="1">
      <c r="B81" s="440"/>
      <c r="D81" s="449" t="s">
        <v>547</v>
      </c>
      <c r="E81" s="449"/>
      <c r="F81" s="449"/>
    </row>
    <row r="82" spans="2:6" ht="15.75" thickBot="1">
      <c r="B82" s="440"/>
      <c r="D82" s="449" t="s">
        <v>548</v>
      </c>
      <c r="E82" s="449"/>
      <c r="F82" s="449"/>
    </row>
    <row r="83" spans="2:6" ht="15.75" thickBot="1">
      <c r="B83" s="440"/>
      <c r="D83" s="449" t="s">
        <v>549</v>
      </c>
      <c r="E83" s="449"/>
      <c r="F83" s="449"/>
    </row>
    <row r="85" spans="1:6" ht="19.5" thickBot="1">
      <c r="A85" s="451" t="s">
        <v>280</v>
      </c>
      <c r="B85" s="451"/>
      <c r="C85" s="451"/>
      <c r="D85" s="451"/>
      <c r="E85" s="451"/>
      <c r="F85" s="451"/>
    </row>
    <row r="86" spans="2:6" ht="15.75" thickBot="1">
      <c r="B86" s="440"/>
      <c r="D86" s="449" t="s">
        <v>509</v>
      </c>
      <c r="E86" s="449"/>
      <c r="F86" s="449"/>
    </row>
    <row r="87" spans="2:6" ht="15.75" thickBot="1">
      <c r="B87" s="440"/>
      <c r="D87" s="449" t="s">
        <v>508</v>
      </c>
      <c r="E87" s="449"/>
      <c r="F87" s="449"/>
    </row>
    <row r="88" spans="2:6" ht="15.75" thickBot="1">
      <c r="B88" s="440"/>
      <c r="D88" s="449" t="s">
        <v>507</v>
      </c>
      <c r="E88" s="449"/>
      <c r="F88" s="449"/>
    </row>
    <row r="89" spans="2:6" ht="15.75" thickBot="1">
      <c r="B89" s="440"/>
      <c r="D89" s="449" t="s">
        <v>469</v>
      </c>
      <c r="E89" s="449"/>
      <c r="F89" s="449"/>
    </row>
    <row r="90" spans="2:6" ht="15.75" thickBot="1">
      <c r="B90" s="440"/>
      <c r="D90" s="449" t="s">
        <v>550</v>
      </c>
      <c r="E90" s="449"/>
      <c r="F90" s="449"/>
    </row>
    <row r="91" spans="2:6" ht="15.75" thickBot="1">
      <c r="B91" s="286"/>
      <c r="D91" s="446" t="s">
        <v>551</v>
      </c>
      <c r="E91" s="446"/>
      <c r="F91" s="446"/>
    </row>
    <row r="92" spans="2:6" ht="15.75" thickBot="1">
      <c r="B92" s="286"/>
      <c r="D92" s="449" t="s">
        <v>552</v>
      </c>
      <c r="E92" s="449"/>
      <c r="F92" s="449"/>
    </row>
    <row r="93" spans="2:6" ht="15.75" thickBot="1">
      <c r="B93" s="286"/>
      <c r="D93" s="449" t="s">
        <v>553</v>
      </c>
      <c r="E93" s="449"/>
      <c r="F93" s="449"/>
    </row>
  </sheetData>
  <sheetProtection/>
  <mergeCells count="77">
    <mergeCell ref="D32:F32"/>
    <mergeCell ref="D16:F16"/>
    <mergeCell ref="A7:F7"/>
    <mergeCell ref="A12:F12"/>
    <mergeCell ref="D31:F31"/>
    <mergeCell ref="D14:F14"/>
    <mergeCell ref="A8:F8"/>
    <mergeCell ref="D19:F19"/>
    <mergeCell ref="A4:F4"/>
    <mergeCell ref="D17:F17"/>
    <mergeCell ref="D21:F21"/>
    <mergeCell ref="D22:F22"/>
    <mergeCell ref="D23:F23"/>
    <mergeCell ref="A1:F1"/>
    <mergeCell ref="A2:F2"/>
    <mergeCell ref="A3:F3"/>
    <mergeCell ref="D9:F9"/>
    <mergeCell ref="D10:F10"/>
    <mergeCell ref="D72:F72"/>
    <mergeCell ref="D36:F36"/>
    <mergeCell ref="D37:F37"/>
    <mergeCell ref="D38:F38"/>
    <mergeCell ref="D65:F65"/>
    <mergeCell ref="D39:F39"/>
    <mergeCell ref="D41:F41"/>
    <mergeCell ref="D44:F44"/>
    <mergeCell ref="D51:F51"/>
    <mergeCell ref="D40:F40"/>
    <mergeCell ref="D73:F73"/>
    <mergeCell ref="D66:F66"/>
    <mergeCell ref="D68:F68"/>
    <mergeCell ref="D56:F56"/>
    <mergeCell ref="D48:F48"/>
    <mergeCell ref="D55:F55"/>
    <mergeCell ref="D64:F64"/>
    <mergeCell ref="D58:F58"/>
    <mergeCell ref="D71:F71"/>
    <mergeCell ref="D67:F67"/>
    <mergeCell ref="D74:F74"/>
    <mergeCell ref="D75:F75"/>
    <mergeCell ref="D76:F76"/>
    <mergeCell ref="D77:F77"/>
    <mergeCell ref="D78:F78"/>
    <mergeCell ref="D79:F79"/>
    <mergeCell ref="D92:F92"/>
    <mergeCell ref="D93:F93"/>
    <mergeCell ref="D15:F15"/>
    <mergeCell ref="A5:F5"/>
    <mergeCell ref="D80:F80"/>
    <mergeCell ref="D81:F81"/>
    <mergeCell ref="D82:F82"/>
    <mergeCell ref="D83:F83"/>
    <mergeCell ref="A70:F70"/>
    <mergeCell ref="A85:F85"/>
    <mergeCell ref="D86:F86"/>
    <mergeCell ref="D87:F87"/>
    <mergeCell ref="D88:F88"/>
    <mergeCell ref="D89:F89"/>
    <mergeCell ref="D90:F90"/>
    <mergeCell ref="D91:F91"/>
    <mergeCell ref="D49:F49"/>
    <mergeCell ref="D45:F45"/>
    <mergeCell ref="D59:F59"/>
    <mergeCell ref="D60:F60"/>
    <mergeCell ref="D61:F61"/>
    <mergeCell ref="D52:F52"/>
    <mergeCell ref="D50:F50"/>
    <mergeCell ref="D35:F35"/>
    <mergeCell ref="D33:F33"/>
    <mergeCell ref="D18:F18"/>
    <mergeCell ref="D24:F24"/>
    <mergeCell ref="D28:F28"/>
    <mergeCell ref="D26:F26"/>
    <mergeCell ref="D20:F20"/>
    <mergeCell ref="D25:F25"/>
    <mergeCell ref="D27:F27"/>
    <mergeCell ref="D34:F34"/>
  </mergeCells>
  <printOptions gridLines="1" headings="1"/>
  <pageMargins left="0.25" right="0.25" top="0.25" bottom="0.25" header="0.3" footer="0.3"/>
  <pageSetup fitToHeight="0" fitToWidth="1" horizontalDpi="600" verticalDpi="600" orientation="portrait" scale="62" r:id="rId1"/>
  <rowBreaks count="1" manualBreakCount="1">
    <brk id="42" max="5"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28"/>
  <sheetViews>
    <sheetView zoomScalePageLayoutView="0" workbookViewId="0" topLeftCell="A1">
      <pane xSplit="5" ySplit="11" topLeftCell="F12" activePane="bottomRight" state="frozen"/>
      <selection pane="topLeft" activeCell="B7" sqref="B7:K7"/>
      <selection pane="topRight" activeCell="B7" sqref="B7:K7"/>
      <selection pane="bottomLeft" activeCell="B7" sqref="B7:K7"/>
      <selection pane="bottomRight" activeCell="B7" sqref="B7:K7"/>
    </sheetView>
  </sheetViews>
  <sheetFormatPr defaultColWidth="8.57421875" defaultRowHeight="15"/>
  <cols>
    <col min="1" max="1" width="8.57421875" style="168" customWidth="1"/>
    <col min="2" max="2" width="19.57421875" style="168" customWidth="1"/>
    <col min="3" max="3" width="36.421875" style="168" bestFit="1" customWidth="1"/>
    <col min="4" max="4" width="6.57421875" style="279" bestFit="1" customWidth="1"/>
    <col min="5" max="6" width="12.57421875" style="168" bestFit="1" customWidth="1"/>
    <col min="7" max="7" width="12.57421875" style="168" customWidth="1"/>
    <col min="8" max="8" width="12.57421875" style="168" bestFit="1" customWidth="1"/>
    <col min="9" max="9" width="10.421875" style="168" bestFit="1" customWidth="1"/>
    <col min="10" max="11" width="12.57421875" style="168" customWidth="1"/>
    <col min="12" max="12" width="10.421875" style="274" bestFit="1" customWidth="1"/>
    <col min="13" max="16384" width="8.57421875" style="168" customWidth="1"/>
  </cols>
  <sheetData>
    <row r="1" spans="1:12" ht="21">
      <c r="A1" s="55" t="s">
        <v>164</v>
      </c>
      <c r="D1" s="168"/>
      <c r="L1" s="168"/>
    </row>
    <row r="2" spans="1:12" ht="18.75">
      <c r="A2" s="189" t="s">
        <v>142</v>
      </c>
      <c r="C2" s="614" t="s">
        <v>318</v>
      </c>
      <c r="D2" s="614"/>
      <c r="E2" s="614"/>
      <c r="F2" s="614"/>
      <c r="G2" s="614"/>
      <c r="H2" s="614"/>
      <c r="I2" s="614"/>
      <c r="J2" s="614"/>
      <c r="K2" s="614"/>
      <c r="L2" s="168"/>
    </row>
    <row r="3" spans="3:12" ht="18.75">
      <c r="C3" s="614" t="s">
        <v>144</v>
      </c>
      <c r="D3" s="614"/>
      <c r="E3" s="614"/>
      <c r="F3" s="614"/>
      <c r="G3" s="614"/>
      <c r="H3" s="614"/>
      <c r="I3" s="614"/>
      <c r="J3" s="614"/>
      <c r="K3" s="614"/>
      <c r="L3" s="168"/>
    </row>
    <row r="4" spans="4:12" ht="15">
      <c r="D4" s="168"/>
      <c r="L4" s="168"/>
    </row>
    <row r="5" spans="2:12" ht="15">
      <c r="B5" s="274" t="s">
        <v>297</v>
      </c>
      <c r="C5" s="608">
        <f>+'(3) Application'!D7</f>
        <v>0</v>
      </c>
      <c r="D5" s="609"/>
      <c r="E5" s="610"/>
      <c r="F5" s="54"/>
      <c r="G5" s="54"/>
      <c r="H5" s="54"/>
      <c r="L5" s="168"/>
    </row>
    <row r="6" spans="2:12" ht="15">
      <c r="B6" s="274" t="s">
        <v>298</v>
      </c>
      <c r="C6" s="611"/>
      <c r="D6" s="611"/>
      <c r="E6" s="611"/>
      <c r="F6" s="54"/>
      <c r="G6" s="54"/>
      <c r="H6" s="54"/>
      <c r="L6" s="168"/>
    </row>
    <row r="7" spans="2:12" ht="15">
      <c r="B7" s="274" t="s">
        <v>294</v>
      </c>
      <c r="C7" s="611"/>
      <c r="D7" s="611"/>
      <c r="E7" s="611"/>
      <c r="F7" s="54"/>
      <c r="G7" s="54"/>
      <c r="H7" s="54"/>
      <c r="L7" s="168"/>
    </row>
    <row r="8" spans="2:12" ht="15">
      <c r="B8" s="274" t="s">
        <v>295</v>
      </c>
      <c r="C8" s="611"/>
      <c r="D8" s="611"/>
      <c r="E8" s="611"/>
      <c r="F8" s="54"/>
      <c r="G8" s="54"/>
      <c r="H8" s="54"/>
      <c r="L8" s="168"/>
    </row>
    <row r="9" spans="2:12" ht="15">
      <c r="B9" s="274" t="s">
        <v>296</v>
      </c>
      <c r="C9" s="611"/>
      <c r="D9" s="611"/>
      <c r="E9" s="611"/>
      <c r="F9" s="54"/>
      <c r="G9" s="54"/>
      <c r="H9" s="54"/>
      <c r="L9" s="168"/>
    </row>
    <row r="10" ht="15"/>
    <row r="11" spans="1:12" s="296" customFormat="1" ht="75">
      <c r="A11" s="306" t="s">
        <v>293</v>
      </c>
      <c r="B11" s="306" t="s">
        <v>281</v>
      </c>
      <c r="C11" s="306" t="s">
        <v>282</v>
      </c>
      <c r="D11" s="306" t="s">
        <v>283</v>
      </c>
      <c r="E11" s="306" t="s">
        <v>284</v>
      </c>
      <c r="F11" s="306" t="s">
        <v>285</v>
      </c>
      <c r="G11" s="306" t="s">
        <v>286</v>
      </c>
      <c r="H11" s="306" t="s">
        <v>287</v>
      </c>
      <c r="I11" s="306" t="s">
        <v>288</v>
      </c>
      <c r="J11" s="306" t="s">
        <v>289</v>
      </c>
      <c r="K11" s="306" t="s">
        <v>290</v>
      </c>
      <c r="L11" s="306" t="s">
        <v>291</v>
      </c>
    </row>
    <row r="12" spans="1:12" ht="15">
      <c r="A12" s="307"/>
      <c r="B12" s="288"/>
      <c r="C12" s="288"/>
      <c r="D12" s="307"/>
      <c r="E12" s="288"/>
      <c r="F12" s="308"/>
      <c r="G12" s="308"/>
      <c r="H12" s="308"/>
      <c r="I12" s="308"/>
      <c r="J12" s="308"/>
      <c r="K12" s="308"/>
      <c r="L12" s="311">
        <f aca="true" t="shared" si="0" ref="L12:L19">SUM(F12:K12)</f>
        <v>0</v>
      </c>
    </row>
    <row r="13" spans="1:12" ht="15">
      <c r="A13" s="307"/>
      <c r="B13" s="288"/>
      <c r="C13" s="288"/>
      <c r="D13" s="307"/>
      <c r="E13" s="288"/>
      <c r="F13" s="308"/>
      <c r="G13" s="308"/>
      <c r="H13" s="308"/>
      <c r="I13" s="308"/>
      <c r="J13" s="308"/>
      <c r="K13" s="308"/>
      <c r="L13" s="311">
        <f t="shared" si="0"/>
        <v>0</v>
      </c>
    </row>
    <row r="14" spans="1:12" ht="15">
      <c r="A14" s="307"/>
      <c r="B14" s="288"/>
      <c r="C14" s="288"/>
      <c r="D14" s="307"/>
      <c r="E14" s="288"/>
      <c r="F14" s="308"/>
      <c r="G14" s="308"/>
      <c r="H14" s="308"/>
      <c r="I14" s="308"/>
      <c r="J14" s="308"/>
      <c r="K14" s="308"/>
      <c r="L14" s="311">
        <f t="shared" si="0"/>
        <v>0</v>
      </c>
    </row>
    <row r="15" spans="1:12" ht="14.25">
      <c r="A15" s="307"/>
      <c r="B15" s="288"/>
      <c r="C15" s="288"/>
      <c r="D15" s="307"/>
      <c r="E15" s="288"/>
      <c r="F15" s="308"/>
      <c r="G15" s="308"/>
      <c r="H15" s="308"/>
      <c r="I15" s="308"/>
      <c r="J15" s="308"/>
      <c r="K15" s="308"/>
      <c r="L15" s="311">
        <f t="shared" si="0"/>
        <v>0</v>
      </c>
    </row>
    <row r="16" spans="1:12" ht="14.25">
      <c r="A16" s="307"/>
      <c r="B16" s="288"/>
      <c r="C16" s="288"/>
      <c r="D16" s="307"/>
      <c r="E16" s="288"/>
      <c r="F16" s="308"/>
      <c r="G16" s="308"/>
      <c r="H16" s="308"/>
      <c r="I16" s="308"/>
      <c r="J16" s="308"/>
      <c r="K16" s="308"/>
      <c r="L16" s="311">
        <f t="shared" si="0"/>
        <v>0</v>
      </c>
    </row>
    <row r="17" spans="1:12" ht="14.25">
      <c r="A17" s="307"/>
      <c r="B17" s="288"/>
      <c r="C17" s="288"/>
      <c r="D17" s="307"/>
      <c r="E17" s="288"/>
      <c r="F17" s="308"/>
      <c r="G17" s="308"/>
      <c r="H17" s="308"/>
      <c r="I17" s="308"/>
      <c r="J17" s="308"/>
      <c r="K17" s="308"/>
      <c r="L17" s="311">
        <f t="shared" si="0"/>
        <v>0</v>
      </c>
    </row>
    <row r="18" spans="1:12" ht="14.25">
      <c r="A18" s="307"/>
      <c r="B18" s="288"/>
      <c r="C18" s="288"/>
      <c r="D18" s="307"/>
      <c r="E18" s="288"/>
      <c r="F18" s="308"/>
      <c r="G18" s="308"/>
      <c r="H18" s="308"/>
      <c r="I18" s="308"/>
      <c r="J18" s="308"/>
      <c r="K18" s="308"/>
      <c r="L18" s="311">
        <f t="shared" si="0"/>
        <v>0</v>
      </c>
    </row>
    <row r="19" spans="1:12" ht="14.25">
      <c r="A19" s="307"/>
      <c r="B19" s="288"/>
      <c r="C19" s="288"/>
      <c r="D19" s="307"/>
      <c r="E19" s="288"/>
      <c r="F19" s="308"/>
      <c r="G19" s="308"/>
      <c r="H19" s="308"/>
      <c r="I19" s="308"/>
      <c r="J19" s="308"/>
      <c r="K19" s="308"/>
      <c r="L19" s="311">
        <f t="shared" si="0"/>
        <v>0</v>
      </c>
    </row>
    <row r="20" spans="1:12" ht="14.25">
      <c r="A20" s="310"/>
      <c r="B20" s="54"/>
      <c r="C20" s="54"/>
      <c r="D20" s="310"/>
      <c r="E20" s="54"/>
      <c r="F20" s="312"/>
      <c r="G20" s="312"/>
      <c r="H20" s="312"/>
      <c r="I20" s="312"/>
      <c r="J20" s="312"/>
      <c r="K20" s="312"/>
      <c r="L20" s="313"/>
    </row>
    <row r="21" spans="2:10" ht="14.25">
      <c r="B21" s="612" t="s">
        <v>292</v>
      </c>
      <c r="C21" s="612"/>
      <c r="D21" s="612"/>
      <c r="E21" s="612"/>
      <c r="F21" s="612"/>
      <c r="G21" s="612"/>
      <c r="H21" s="612"/>
      <c r="I21" s="612"/>
      <c r="J21" s="612"/>
    </row>
    <row r="22" spans="2:10" ht="14.25" customHeight="1">
      <c r="B22" s="613"/>
      <c r="C22" s="613"/>
      <c r="D22" s="613"/>
      <c r="E22" s="613"/>
      <c r="F22" s="613"/>
      <c r="G22" s="613"/>
      <c r="H22" s="613"/>
      <c r="I22" s="613"/>
      <c r="J22" s="613"/>
    </row>
    <row r="23" spans="2:10" ht="14.25" customHeight="1">
      <c r="B23" s="459"/>
      <c r="C23" s="459"/>
      <c r="D23" s="459"/>
      <c r="E23" s="459"/>
      <c r="F23" s="459"/>
      <c r="G23" s="459"/>
      <c r="H23" s="459"/>
      <c r="I23" s="459"/>
      <c r="J23" s="459"/>
    </row>
    <row r="24" spans="2:10" ht="14.25" customHeight="1">
      <c r="B24" s="459"/>
      <c r="C24" s="459"/>
      <c r="D24" s="459"/>
      <c r="E24" s="459"/>
      <c r="F24" s="459"/>
      <c r="G24" s="459"/>
      <c r="H24" s="459"/>
      <c r="I24" s="459"/>
      <c r="J24" s="459"/>
    </row>
    <row r="25" spans="2:10" ht="14.25" customHeight="1">
      <c r="B25" s="459"/>
      <c r="C25" s="459"/>
      <c r="D25" s="459"/>
      <c r="E25" s="459"/>
      <c r="F25" s="459"/>
      <c r="G25" s="459"/>
      <c r="H25" s="459"/>
      <c r="I25" s="459"/>
      <c r="J25" s="459"/>
    </row>
    <row r="26" spans="2:10" ht="14.25" customHeight="1">
      <c r="B26" s="459"/>
      <c r="C26" s="459"/>
      <c r="D26" s="459"/>
      <c r="E26" s="459"/>
      <c r="F26" s="459"/>
      <c r="G26" s="459"/>
      <c r="H26" s="459"/>
      <c r="I26" s="459"/>
      <c r="J26" s="459"/>
    </row>
    <row r="27" spans="2:10" ht="27.75" customHeight="1">
      <c r="B27" s="459"/>
      <c r="C27" s="459"/>
      <c r="D27" s="459"/>
      <c r="E27" s="459"/>
      <c r="F27" s="459"/>
      <c r="G27" s="459"/>
      <c r="H27" s="459"/>
      <c r="I27" s="459"/>
      <c r="J27" s="459"/>
    </row>
    <row r="28" spans="2:10" ht="14.25" customHeight="1">
      <c r="B28" s="459"/>
      <c r="C28" s="459"/>
      <c r="D28" s="459"/>
      <c r="E28" s="459"/>
      <c r="F28" s="459"/>
      <c r="G28" s="459"/>
      <c r="H28" s="459"/>
      <c r="I28" s="459"/>
      <c r="J28" s="459"/>
    </row>
  </sheetData>
  <sheetProtection/>
  <mergeCells count="15">
    <mergeCell ref="B24:J24"/>
    <mergeCell ref="B25:J25"/>
    <mergeCell ref="B26:J26"/>
    <mergeCell ref="C2:K2"/>
    <mergeCell ref="C3:K3"/>
    <mergeCell ref="B27:J27"/>
    <mergeCell ref="B28:J28"/>
    <mergeCell ref="C5:E5"/>
    <mergeCell ref="C6:E6"/>
    <mergeCell ref="C9:E9"/>
    <mergeCell ref="C7:E7"/>
    <mergeCell ref="C8:E8"/>
    <mergeCell ref="B21:J21"/>
    <mergeCell ref="B22:J22"/>
    <mergeCell ref="B23:J23"/>
  </mergeCells>
  <printOptions/>
  <pageMargins left="0.25" right="0.25" top="0.5" bottom="0.5" header="0.3" footer="0.3"/>
  <pageSetup fitToHeight="1" fitToWidth="1" horizontalDpi="600" verticalDpi="600" orientation="landscape" scale="79" r:id="rId3"/>
  <legacyDrawing r:id="rId2"/>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U51"/>
  <sheetViews>
    <sheetView zoomScalePageLayoutView="0" workbookViewId="0" topLeftCell="A1">
      <selection activeCell="D1" sqref="D1:G1"/>
    </sheetView>
  </sheetViews>
  <sheetFormatPr defaultColWidth="9.140625" defaultRowHeight="15"/>
  <cols>
    <col min="1" max="1" width="4.140625" style="73" customWidth="1"/>
    <col min="2" max="2" width="9.140625" style="102" customWidth="1"/>
    <col min="3" max="3" width="18.421875" style="73" customWidth="1"/>
    <col min="4" max="6" width="18.421875" style="102" customWidth="1"/>
    <col min="7" max="7" width="7.8515625" style="73" customWidth="1"/>
    <col min="8" max="17" width="11.57421875" style="73" customWidth="1"/>
    <col min="18" max="18" width="9.140625" style="102" customWidth="1"/>
    <col min="19" max="19" width="16.00390625" style="73" customWidth="1"/>
    <col min="20" max="20" width="14.8515625" style="73" customWidth="1"/>
    <col min="21" max="21" width="16.00390625" style="73" customWidth="1"/>
    <col min="22" max="16384" width="9.140625" style="73" customWidth="1"/>
  </cols>
  <sheetData>
    <row r="1" spans="2:20" ht="15">
      <c r="B1" s="73"/>
      <c r="C1" s="105" t="s">
        <v>95</v>
      </c>
      <c r="D1" s="627">
        <f>+'(3) Application'!D7</f>
        <v>0</v>
      </c>
      <c r="E1" s="448"/>
      <c r="F1" s="448"/>
      <c r="G1" s="448"/>
      <c r="H1" s="422"/>
      <c r="I1" s="92"/>
      <c r="J1" s="104" t="s">
        <v>72</v>
      </c>
      <c r="K1" s="139">
        <f>+'(3) Application'!V4</f>
        <v>0</v>
      </c>
      <c r="L1" s="621" t="s">
        <v>96</v>
      </c>
      <c r="M1" s="448"/>
      <c r="N1" s="448"/>
      <c r="O1" s="448"/>
      <c r="P1" s="18" t="s">
        <v>93</v>
      </c>
      <c r="Q1" s="184"/>
      <c r="R1" s="340">
        <f>+'(3) Application'!K35</f>
        <v>0</v>
      </c>
      <c r="T1" s="82"/>
    </row>
    <row r="2" spans="2:20" ht="12.75">
      <c r="B2" s="150"/>
      <c r="C2" s="105"/>
      <c r="D2" s="150"/>
      <c r="E2" s="150"/>
      <c r="F2" s="150"/>
      <c r="G2" s="100"/>
      <c r="H2" s="82"/>
      <c r="I2" s="619"/>
      <c r="J2" s="620"/>
      <c r="K2" s="342"/>
      <c r="L2" s="82"/>
      <c r="M2" s="82"/>
      <c r="N2" s="82"/>
      <c r="O2" s="82"/>
      <c r="P2" s="105" t="s">
        <v>99</v>
      </c>
      <c r="Q2" s="105"/>
      <c r="R2" s="107">
        <f>+'(3) Application'!K36</f>
        <v>0</v>
      </c>
      <c r="T2" s="103"/>
    </row>
    <row r="3" spans="2:20" ht="15">
      <c r="B3" s="150"/>
      <c r="C3" s="105"/>
      <c r="D3" s="150"/>
      <c r="E3" s="150"/>
      <c r="F3" s="150"/>
      <c r="G3" s="100"/>
      <c r="H3" s="82"/>
      <c r="I3" s="341"/>
      <c r="J3" s="343"/>
      <c r="K3" s="342"/>
      <c r="L3" s="82"/>
      <c r="M3" s="82"/>
      <c r="N3" s="82"/>
      <c r="O3" s="82"/>
      <c r="P3" s="105"/>
      <c r="Q3" s="105"/>
      <c r="R3" s="151"/>
      <c r="T3" s="103"/>
    </row>
    <row r="4" spans="2:21" ht="13.5" thickBot="1">
      <c r="B4" s="105"/>
      <c r="C4" s="105"/>
      <c r="D4" s="105"/>
      <c r="E4" s="105"/>
      <c r="F4" s="105"/>
      <c r="G4" s="100"/>
      <c r="H4" s="82"/>
      <c r="I4" s="82"/>
      <c r="J4" s="82"/>
      <c r="K4" s="82"/>
      <c r="L4" s="82"/>
      <c r="M4" s="82"/>
      <c r="N4" s="82"/>
      <c r="O4" s="82"/>
      <c r="P4" s="82"/>
      <c r="Q4" s="82"/>
      <c r="R4" s="206"/>
      <c r="S4" s="617" t="s">
        <v>307</v>
      </c>
      <c r="T4" s="618"/>
      <c r="U4" s="618"/>
    </row>
    <row r="5" spans="2:21" ht="13.5" thickBot="1">
      <c r="B5" s="624" t="s">
        <v>519</v>
      </c>
      <c r="C5" s="625"/>
      <c r="D5" s="625"/>
      <c r="E5" s="625"/>
      <c r="F5" s="625"/>
      <c r="G5" s="626"/>
      <c r="H5" s="622" t="s">
        <v>67</v>
      </c>
      <c r="I5" s="623"/>
      <c r="J5" s="623"/>
      <c r="K5" s="623"/>
      <c r="L5" s="623"/>
      <c r="M5" s="623"/>
      <c r="N5" s="623"/>
      <c r="O5" s="623"/>
      <c r="P5" s="623"/>
      <c r="Q5" s="623"/>
      <c r="R5" s="208"/>
      <c r="S5" s="220" t="s">
        <v>68</v>
      </c>
      <c r="T5" s="615" t="s">
        <v>69</v>
      </c>
      <c r="U5" s="616"/>
    </row>
    <row r="6" spans="1:21" ht="64.5" thickBot="1">
      <c r="A6" s="434" t="s">
        <v>308</v>
      </c>
      <c r="B6" s="435" t="s">
        <v>64</v>
      </c>
      <c r="C6" s="437" t="s">
        <v>515</v>
      </c>
      <c r="D6" s="438" t="s">
        <v>516</v>
      </c>
      <c r="E6" s="436" t="s">
        <v>517</v>
      </c>
      <c r="F6" s="436" t="s">
        <v>518</v>
      </c>
      <c r="G6" s="436" t="s">
        <v>84</v>
      </c>
      <c r="H6" s="430">
        <f>+'(3) Application'!B24</f>
        <v>0</v>
      </c>
      <c r="I6" s="210">
        <f>+'(3) Application'!B25</f>
        <v>0</v>
      </c>
      <c r="J6" s="210">
        <f>+'(3) Application'!B26</f>
        <v>0</v>
      </c>
      <c r="K6" s="210">
        <f>+'(3) Application'!B27</f>
        <v>0</v>
      </c>
      <c r="L6" s="210">
        <f>+'(3) Application'!B28</f>
        <v>0</v>
      </c>
      <c r="M6" s="210">
        <f>+'(3) Application'!B29</f>
        <v>0</v>
      </c>
      <c r="N6" s="211">
        <f>+'(3) Application'!B30</f>
        <v>0</v>
      </c>
      <c r="O6" s="211">
        <f>+'(3) Application'!B31</f>
        <v>0</v>
      </c>
      <c r="P6" s="210">
        <f>+'(3) Application'!B32</f>
        <v>0</v>
      </c>
      <c r="Q6" s="210">
        <f>+'(3) Application'!B33</f>
        <v>0</v>
      </c>
      <c r="R6" s="209" t="s">
        <v>65</v>
      </c>
      <c r="S6" s="212" t="s">
        <v>66</v>
      </c>
      <c r="T6" s="213" t="s">
        <v>100</v>
      </c>
      <c r="U6" s="213" t="s">
        <v>90</v>
      </c>
    </row>
    <row r="7" spans="1:21" ht="13.5" customHeight="1">
      <c r="A7" s="344">
        <v>1</v>
      </c>
      <c r="B7" s="432"/>
      <c r="C7" s="431"/>
      <c r="D7" s="432"/>
      <c r="E7" s="432"/>
      <c r="F7" s="432"/>
      <c r="G7" s="433"/>
      <c r="H7" s="214"/>
      <c r="I7" s="214"/>
      <c r="J7" s="214"/>
      <c r="K7" s="214"/>
      <c r="L7" s="214"/>
      <c r="M7" s="214"/>
      <c r="N7" s="214"/>
      <c r="O7" s="214"/>
      <c r="P7" s="214"/>
      <c r="Q7" s="214"/>
      <c r="R7" s="208">
        <f>SUM(H7:Q7)</f>
        <v>0</v>
      </c>
      <c r="S7" s="215"/>
      <c r="T7" s="216"/>
      <c r="U7" s="217"/>
    </row>
    <row r="8" spans="1:21" ht="13.5" customHeight="1">
      <c r="A8" s="344">
        <v>2</v>
      </c>
      <c r="B8" s="271"/>
      <c r="C8" s="270"/>
      <c r="D8" s="271"/>
      <c r="E8" s="271"/>
      <c r="F8" s="271"/>
      <c r="G8" s="272"/>
      <c r="H8" s="214"/>
      <c r="I8" s="214"/>
      <c r="J8" s="214"/>
      <c r="K8" s="214"/>
      <c r="L8" s="214"/>
      <c r="M8" s="214"/>
      <c r="N8" s="214"/>
      <c r="O8" s="214"/>
      <c r="P8" s="214"/>
      <c r="Q8" s="214"/>
      <c r="R8" s="208">
        <f aca="true" t="shared" si="0" ref="R8:R50">SUM(H8:Q8)</f>
        <v>0</v>
      </c>
      <c r="S8" s="215"/>
      <c r="T8" s="216"/>
      <c r="U8" s="217"/>
    </row>
    <row r="9" spans="1:21" ht="13.5" customHeight="1">
      <c r="A9" s="344">
        <v>3</v>
      </c>
      <c r="B9" s="271"/>
      <c r="C9" s="270"/>
      <c r="D9" s="271"/>
      <c r="E9" s="271"/>
      <c r="F9" s="271"/>
      <c r="G9" s="272"/>
      <c r="H9" s="214"/>
      <c r="I9" s="214"/>
      <c r="J9" s="214"/>
      <c r="K9" s="214"/>
      <c r="L9" s="214"/>
      <c r="M9" s="214"/>
      <c r="N9" s="214"/>
      <c r="O9" s="214"/>
      <c r="P9" s="214"/>
      <c r="Q9" s="214"/>
      <c r="R9" s="208">
        <f t="shared" si="0"/>
        <v>0</v>
      </c>
      <c r="S9" s="215"/>
      <c r="T9" s="216"/>
      <c r="U9" s="217"/>
    </row>
    <row r="10" spans="1:21" ht="13.5" customHeight="1">
      <c r="A10" s="344">
        <v>4</v>
      </c>
      <c r="B10" s="272"/>
      <c r="C10" s="270"/>
      <c r="D10" s="272"/>
      <c r="E10" s="272"/>
      <c r="F10" s="272"/>
      <c r="G10" s="272"/>
      <c r="H10" s="214"/>
      <c r="I10" s="214"/>
      <c r="J10" s="214"/>
      <c r="K10" s="214"/>
      <c r="L10" s="214"/>
      <c r="M10" s="214"/>
      <c r="N10" s="214"/>
      <c r="O10" s="214"/>
      <c r="P10" s="214"/>
      <c r="Q10" s="214"/>
      <c r="R10" s="208">
        <f t="shared" si="0"/>
        <v>0</v>
      </c>
      <c r="S10" s="215"/>
      <c r="T10" s="216"/>
      <c r="U10" s="217"/>
    </row>
    <row r="11" spans="1:21" ht="13.5" customHeight="1">
      <c r="A11" s="344">
        <v>5</v>
      </c>
      <c r="B11" s="271"/>
      <c r="C11" s="270"/>
      <c r="D11" s="271"/>
      <c r="E11" s="271"/>
      <c r="F11" s="271"/>
      <c r="G11" s="272"/>
      <c r="H11" s="214"/>
      <c r="I11" s="214"/>
      <c r="J11" s="214"/>
      <c r="K11" s="214"/>
      <c r="L11" s="214"/>
      <c r="M11" s="214"/>
      <c r="N11" s="214"/>
      <c r="O11" s="214"/>
      <c r="P11" s="214"/>
      <c r="Q11" s="214"/>
      <c r="R11" s="208">
        <f t="shared" si="0"/>
        <v>0</v>
      </c>
      <c r="S11" s="215"/>
      <c r="T11" s="216"/>
      <c r="U11" s="217"/>
    </row>
    <row r="12" spans="1:21" ht="13.5" customHeight="1">
      <c r="A12" s="344">
        <v>6</v>
      </c>
      <c r="B12" s="271"/>
      <c r="C12" s="273"/>
      <c r="D12" s="271"/>
      <c r="E12" s="271"/>
      <c r="F12" s="271"/>
      <c r="G12" s="271"/>
      <c r="H12" s="214"/>
      <c r="I12" s="214"/>
      <c r="J12" s="214"/>
      <c r="K12" s="214"/>
      <c r="L12" s="214"/>
      <c r="M12" s="214"/>
      <c r="N12" s="214"/>
      <c r="O12" s="214"/>
      <c r="P12" s="214"/>
      <c r="Q12" s="214"/>
      <c r="R12" s="208">
        <f t="shared" si="0"/>
        <v>0</v>
      </c>
      <c r="S12" s="215"/>
      <c r="T12" s="216"/>
      <c r="U12" s="217"/>
    </row>
    <row r="13" spans="1:21" ht="13.5" customHeight="1">
      <c r="A13" s="344">
        <v>7</v>
      </c>
      <c r="B13" s="271"/>
      <c r="C13" s="273"/>
      <c r="D13" s="271"/>
      <c r="E13" s="271"/>
      <c r="F13" s="271"/>
      <c r="G13" s="271"/>
      <c r="H13" s="214"/>
      <c r="I13" s="214"/>
      <c r="J13" s="214"/>
      <c r="K13" s="214"/>
      <c r="L13" s="214"/>
      <c r="M13" s="214"/>
      <c r="N13" s="214"/>
      <c r="O13" s="214"/>
      <c r="P13" s="214"/>
      <c r="Q13" s="214"/>
      <c r="R13" s="208">
        <f t="shared" si="0"/>
        <v>0</v>
      </c>
      <c r="S13" s="215"/>
      <c r="T13" s="216"/>
      <c r="U13" s="217"/>
    </row>
    <row r="14" spans="1:21" ht="13.5" customHeight="1">
      <c r="A14" s="344">
        <v>8</v>
      </c>
      <c r="B14" s="271"/>
      <c r="C14" s="270"/>
      <c r="D14" s="271"/>
      <c r="E14" s="271"/>
      <c r="F14" s="271"/>
      <c r="G14" s="271"/>
      <c r="H14" s="214"/>
      <c r="I14" s="214"/>
      <c r="J14" s="214"/>
      <c r="K14" s="214"/>
      <c r="L14" s="214"/>
      <c r="M14" s="214"/>
      <c r="N14" s="214"/>
      <c r="O14" s="214"/>
      <c r="P14" s="214"/>
      <c r="Q14" s="214"/>
      <c r="R14" s="208">
        <f t="shared" si="0"/>
        <v>0</v>
      </c>
      <c r="S14" s="215"/>
      <c r="T14" s="216"/>
      <c r="U14" s="217"/>
    </row>
    <row r="15" spans="1:21" ht="13.5" customHeight="1">
      <c r="A15" s="344">
        <v>9</v>
      </c>
      <c r="B15" s="271"/>
      <c r="C15" s="273"/>
      <c r="D15" s="271"/>
      <c r="E15" s="271"/>
      <c r="F15" s="271"/>
      <c r="G15" s="271"/>
      <c r="H15" s="214"/>
      <c r="I15" s="214"/>
      <c r="J15" s="214"/>
      <c r="K15" s="214"/>
      <c r="L15" s="214"/>
      <c r="M15" s="214"/>
      <c r="N15" s="214"/>
      <c r="O15" s="214"/>
      <c r="P15" s="214"/>
      <c r="Q15" s="214"/>
      <c r="R15" s="208">
        <f t="shared" si="0"/>
        <v>0</v>
      </c>
      <c r="S15" s="215"/>
      <c r="T15" s="216"/>
      <c r="U15" s="217"/>
    </row>
    <row r="16" spans="1:21" ht="13.5" customHeight="1">
      <c r="A16" s="344">
        <v>10</v>
      </c>
      <c r="B16" s="271"/>
      <c r="C16" s="273"/>
      <c r="D16" s="271"/>
      <c r="E16" s="271"/>
      <c r="F16" s="271"/>
      <c r="G16" s="271"/>
      <c r="H16" s="214"/>
      <c r="I16" s="214"/>
      <c r="J16" s="214"/>
      <c r="K16" s="214"/>
      <c r="L16" s="214"/>
      <c r="M16" s="214"/>
      <c r="N16" s="214"/>
      <c r="O16" s="214"/>
      <c r="P16" s="214"/>
      <c r="Q16" s="214"/>
      <c r="R16" s="208">
        <f t="shared" si="0"/>
        <v>0</v>
      </c>
      <c r="S16" s="215"/>
      <c r="T16" s="216"/>
      <c r="U16" s="217"/>
    </row>
    <row r="17" spans="1:21" ht="13.5" customHeight="1">
      <c r="A17" s="344">
        <v>11</v>
      </c>
      <c r="B17" s="271"/>
      <c r="C17" s="273"/>
      <c r="D17" s="271"/>
      <c r="E17" s="271"/>
      <c r="F17" s="271"/>
      <c r="G17" s="271"/>
      <c r="H17" s="214"/>
      <c r="I17" s="214"/>
      <c r="J17" s="214"/>
      <c r="K17" s="214"/>
      <c r="L17" s="214"/>
      <c r="M17" s="214"/>
      <c r="N17" s="214"/>
      <c r="O17" s="214"/>
      <c r="P17" s="214"/>
      <c r="Q17" s="214"/>
      <c r="R17" s="208">
        <f t="shared" si="0"/>
        <v>0</v>
      </c>
      <c r="S17" s="215"/>
      <c r="T17" s="216"/>
      <c r="U17" s="217"/>
    </row>
    <row r="18" spans="1:21" ht="13.5" customHeight="1">
      <c r="A18" s="344">
        <v>12</v>
      </c>
      <c r="B18" s="271"/>
      <c r="C18" s="273"/>
      <c r="D18" s="271"/>
      <c r="E18" s="271"/>
      <c r="F18" s="271"/>
      <c r="G18" s="271"/>
      <c r="H18" s="214"/>
      <c r="I18" s="214"/>
      <c r="J18" s="214"/>
      <c r="K18" s="214"/>
      <c r="L18" s="214"/>
      <c r="M18" s="214"/>
      <c r="N18" s="214"/>
      <c r="O18" s="214"/>
      <c r="P18" s="214"/>
      <c r="Q18" s="214"/>
      <c r="R18" s="208">
        <f t="shared" si="0"/>
        <v>0</v>
      </c>
      <c r="S18" s="215"/>
      <c r="T18" s="216"/>
      <c r="U18" s="217"/>
    </row>
    <row r="19" spans="1:21" ht="13.5" customHeight="1">
      <c r="A19" s="344">
        <v>13</v>
      </c>
      <c r="B19" s="271"/>
      <c r="C19" s="273"/>
      <c r="D19" s="271"/>
      <c r="E19" s="271"/>
      <c r="F19" s="271"/>
      <c r="G19" s="271"/>
      <c r="H19" s="214"/>
      <c r="I19" s="214"/>
      <c r="J19" s="214"/>
      <c r="K19" s="214"/>
      <c r="L19" s="214"/>
      <c r="M19" s="214"/>
      <c r="N19" s="214"/>
      <c r="O19" s="214"/>
      <c r="P19" s="214"/>
      <c r="Q19" s="214"/>
      <c r="R19" s="208">
        <f t="shared" si="0"/>
        <v>0</v>
      </c>
      <c r="S19" s="215"/>
      <c r="T19" s="216"/>
      <c r="U19" s="217"/>
    </row>
    <row r="20" spans="1:21" ht="13.5" customHeight="1">
      <c r="A20" s="344">
        <v>14</v>
      </c>
      <c r="B20" s="271"/>
      <c r="C20" s="273"/>
      <c r="D20" s="271"/>
      <c r="E20" s="271"/>
      <c r="F20" s="271"/>
      <c r="G20" s="271"/>
      <c r="H20" s="214"/>
      <c r="I20" s="214"/>
      <c r="J20" s="214"/>
      <c r="K20" s="214"/>
      <c r="L20" s="214"/>
      <c r="M20" s="214"/>
      <c r="N20" s="214"/>
      <c r="O20" s="214"/>
      <c r="P20" s="214"/>
      <c r="Q20" s="214"/>
      <c r="R20" s="208">
        <f t="shared" si="0"/>
        <v>0</v>
      </c>
      <c r="S20" s="215"/>
      <c r="T20" s="216"/>
      <c r="U20" s="217"/>
    </row>
    <row r="21" spans="1:21" ht="13.5" customHeight="1">
      <c r="A21" s="344">
        <v>15</v>
      </c>
      <c r="B21" s="271"/>
      <c r="C21" s="273"/>
      <c r="D21" s="271"/>
      <c r="E21" s="271"/>
      <c r="F21" s="271"/>
      <c r="G21" s="271"/>
      <c r="H21" s="214"/>
      <c r="I21" s="214"/>
      <c r="J21" s="214"/>
      <c r="K21" s="214"/>
      <c r="L21" s="214"/>
      <c r="M21" s="214"/>
      <c r="N21" s="214"/>
      <c r="O21" s="214"/>
      <c r="P21" s="214"/>
      <c r="Q21" s="214"/>
      <c r="R21" s="208">
        <f t="shared" si="0"/>
        <v>0</v>
      </c>
      <c r="S21" s="215"/>
      <c r="T21" s="216"/>
      <c r="U21" s="217"/>
    </row>
    <row r="22" spans="1:21" ht="13.5" customHeight="1">
      <c r="A22" s="344">
        <v>16</v>
      </c>
      <c r="B22" s="214"/>
      <c r="C22" s="219"/>
      <c r="D22" s="214"/>
      <c r="E22" s="214"/>
      <c r="F22" s="214"/>
      <c r="G22" s="214"/>
      <c r="H22" s="214"/>
      <c r="I22" s="214"/>
      <c r="J22" s="214"/>
      <c r="K22" s="214"/>
      <c r="L22" s="214"/>
      <c r="M22" s="214"/>
      <c r="N22" s="214"/>
      <c r="O22" s="214"/>
      <c r="P22" s="214"/>
      <c r="Q22" s="214"/>
      <c r="R22" s="208">
        <f t="shared" si="0"/>
        <v>0</v>
      </c>
      <c r="S22" s="215"/>
      <c r="T22" s="216"/>
      <c r="U22" s="217"/>
    </row>
    <row r="23" spans="1:21" ht="13.5" customHeight="1">
      <c r="A23" s="344">
        <v>17</v>
      </c>
      <c r="B23" s="214"/>
      <c r="C23" s="219"/>
      <c r="D23" s="214"/>
      <c r="E23" s="214"/>
      <c r="F23" s="214"/>
      <c r="G23" s="214"/>
      <c r="H23" s="214"/>
      <c r="I23" s="214"/>
      <c r="J23" s="214"/>
      <c r="K23" s="214"/>
      <c r="L23" s="214"/>
      <c r="M23" s="214"/>
      <c r="N23" s="214"/>
      <c r="O23" s="214"/>
      <c r="P23" s="214"/>
      <c r="Q23" s="214"/>
      <c r="R23" s="208">
        <f t="shared" si="0"/>
        <v>0</v>
      </c>
      <c r="S23" s="215"/>
      <c r="T23" s="216"/>
      <c r="U23" s="217"/>
    </row>
    <row r="24" spans="1:21" ht="13.5" customHeight="1">
      <c r="A24" s="344">
        <v>18</v>
      </c>
      <c r="B24" s="214"/>
      <c r="C24" s="219"/>
      <c r="D24" s="214"/>
      <c r="E24" s="214"/>
      <c r="F24" s="214"/>
      <c r="G24" s="214"/>
      <c r="H24" s="214"/>
      <c r="I24" s="214"/>
      <c r="J24" s="214"/>
      <c r="K24" s="214"/>
      <c r="L24" s="214"/>
      <c r="M24" s="214"/>
      <c r="N24" s="214"/>
      <c r="O24" s="214"/>
      <c r="P24" s="214"/>
      <c r="Q24" s="214"/>
      <c r="R24" s="208">
        <f t="shared" si="0"/>
        <v>0</v>
      </c>
      <c r="S24" s="215"/>
      <c r="T24" s="216"/>
      <c r="U24" s="217"/>
    </row>
    <row r="25" spans="1:21" ht="13.5" customHeight="1">
      <c r="A25" s="344">
        <v>19</v>
      </c>
      <c r="B25" s="214"/>
      <c r="C25" s="219"/>
      <c r="D25" s="214"/>
      <c r="E25" s="214"/>
      <c r="F25" s="214"/>
      <c r="G25" s="214"/>
      <c r="H25" s="214"/>
      <c r="I25" s="214"/>
      <c r="J25" s="214"/>
      <c r="K25" s="214"/>
      <c r="L25" s="214"/>
      <c r="M25" s="214"/>
      <c r="N25" s="214"/>
      <c r="O25" s="214"/>
      <c r="P25" s="214"/>
      <c r="Q25" s="214"/>
      <c r="R25" s="208">
        <f t="shared" si="0"/>
        <v>0</v>
      </c>
      <c r="S25" s="215"/>
      <c r="T25" s="216"/>
      <c r="U25" s="217"/>
    </row>
    <row r="26" spans="1:21" ht="13.5" customHeight="1">
      <c r="A26" s="344">
        <v>20</v>
      </c>
      <c r="B26" s="214"/>
      <c r="C26" s="219"/>
      <c r="D26" s="214"/>
      <c r="E26" s="214"/>
      <c r="F26" s="214"/>
      <c r="G26" s="214"/>
      <c r="H26" s="214"/>
      <c r="I26" s="214"/>
      <c r="J26" s="214"/>
      <c r="K26" s="214"/>
      <c r="L26" s="214"/>
      <c r="M26" s="214"/>
      <c r="N26" s="214"/>
      <c r="O26" s="214"/>
      <c r="P26" s="214"/>
      <c r="Q26" s="214"/>
      <c r="R26" s="208">
        <f t="shared" si="0"/>
        <v>0</v>
      </c>
      <c r="S26" s="215"/>
      <c r="T26" s="216"/>
      <c r="U26" s="217"/>
    </row>
    <row r="27" spans="1:21" ht="13.5" customHeight="1">
      <c r="A27" s="344">
        <v>21</v>
      </c>
      <c r="B27" s="214"/>
      <c r="C27" s="219"/>
      <c r="D27" s="214"/>
      <c r="E27" s="214"/>
      <c r="F27" s="214"/>
      <c r="G27" s="214"/>
      <c r="H27" s="214"/>
      <c r="I27" s="214"/>
      <c r="J27" s="214"/>
      <c r="K27" s="214"/>
      <c r="L27" s="214"/>
      <c r="M27" s="214"/>
      <c r="N27" s="214"/>
      <c r="O27" s="214"/>
      <c r="P27" s="214"/>
      <c r="Q27" s="214"/>
      <c r="R27" s="208">
        <f t="shared" si="0"/>
        <v>0</v>
      </c>
      <c r="S27" s="215"/>
      <c r="T27" s="216"/>
      <c r="U27" s="217"/>
    </row>
    <row r="28" spans="1:21" ht="13.5" customHeight="1">
      <c r="A28" s="344">
        <v>22</v>
      </c>
      <c r="B28" s="214"/>
      <c r="C28" s="219"/>
      <c r="D28" s="214"/>
      <c r="E28" s="214"/>
      <c r="F28" s="214"/>
      <c r="G28" s="214"/>
      <c r="H28" s="214"/>
      <c r="I28" s="214"/>
      <c r="J28" s="214"/>
      <c r="K28" s="214"/>
      <c r="L28" s="214"/>
      <c r="M28" s="214"/>
      <c r="N28" s="214"/>
      <c r="O28" s="214"/>
      <c r="P28" s="214"/>
      <c r="Q28" s="214"/>
      <c r="R28" s="208">
        <f t="shared" si="0"/>
        <v>0</v>
      </c>
      <c r="S28" s="215"/>
      <c r="T28" s="216"/>
      <c r="U28" s="217"/>
    </row>
    <row r="29" spans="1:21" ht="13.5" customHeight="1">
      <c r="A29" s="344">
        <v>23</v>
      </c>
      <c r="B29" s="214"/>
      <c r="C29" s="218"/>
      <c r="D29" s="214"/>
      <c r="E29" s="214"/>
      <c r="F29" s="214"/>
      <c r="G29" s="214"/>
      <c r="H29" s="214"/>
      <c r="I29" s="214"/>
      <c r="J29" s="214"/>
      <c r="K29" s="214"/>
      <c r="L29" s="214"/>
      <c r="M29" s="214"/>
      <c r="N29" s="214"/>
      <c r="O29" s="214"/>
      <c r="P29" s="214"/>
      <c r="Q29" s="214"/>
      <c r="R29" s="208">
        <f t="shared" si="0"/>
        <v>0</v>
      </c>
      <c r="S29" s="215"/>
      <c r="T29" s="216"/>
      <c r="U29" s="217"/>
    </row>
    <row r="30" spans="1:21" ht="13.5" customHeight="1">
      <c r="A30" s="344">
        <v>24</v>
      </c>
      <c r="B30" s="214"/>
      <c r="C30" s="218"/>
      <c r="D30" s="214"/>
      <c r="E30" s="214"/>
      <c r="F30" s="214"/>
      <c r="G30" s="214"/>
      <c r="H30" s="214"/>
      <c r="I30" s="214"/>
      <c r="J30" s="214"/>
      <c r="K30" s="214"/>
      <c r="L30" s="214"/>
      <c r="M30" s="214"/>
      <c r="N30" s="214"/>
      <c r="O30" s="214"/>
      <c r="P30" s="214"/>
      <c r="Q30" s="214"/>
      <c r="R30" s="208">
        <f t="shared" si="0"/>
        <v>0</v>
      </c>
      <c r="S30" s="215"/>
      <c r="T30" s="216"/>
      <c r="U30" s="217"/>
    </row>
    <row r="31" spans="1:21" ht="13.5" customHeight="1">
      <c r="A31" s="344">
        <v>25</v>
      </c>
      <c r="B31" s="214"/>
      <c r="C31" s="219"/>
      <c r="D31" s="214"/>
      <c r="E31" s="214"/>
      <c r="F31" s="214"/>
      <c r="G31" s="214"/>
      <c r="H31" s="214"/>
      <c r="I31" s="214"/>
      <c r="J31" s="214"/>
      <c r="K31" s="214"/>
      <c r="L31" s="214"/>
      <c r="M31" s="214"/>
      <c r="N31" s="214"/>
      <c r="O31" s="214"/>
      <c r="P31" s="214"/>
      <c r="Q31" s="214"/>
      <c r="R31" s="208">
        <f t="shared" si="0"/>
        <v>0</v>
      </c>
      <c r="S31" s="215"/>
      <c r="T31" s="216"/>
      <c r="U31" s="217"/>
    </row>
    <row r="32" spans="1:21" ht="13.5" customHeight="1">
      <c r="A32" s="344">
        <v>26</v>
      </c>
      <c r="B32" s="214"/>
      <c r="C32" s="218"/>
      <c r="D32" s="214"/>
      <c r="E32" s="214"/>
      <c r="F32" s="214"/>
      <c r="G32" s="214"/>
      <c r="H32" s="214"/>
      <c r="I32" s="214"/>
      <c r="J32" s="214"/>
      <c r="K32" s="214"/>
      <c r="L32" s="214"/>
      <c r="M32" s="214"/>
      <c r="N32" s="214"/>
      <c r="O32" s="214"/>
      <c r="P32" s="214"/>
      <c r="Q32" s="214"/>
      <c r="R32" s="208">
        <f t="shared" si="0"/>
        <v>0</v>
      </c>
      <c r="S32" s="215"/>
      <c r="T32" s="216"/>
      <c r="U32" s="217"/>
    </row>
    <row r="33" spans="1:21" ht="13.5" customHeight="1">
      <c r="A33" s="344">
        <v>27</v>
      </c>
      <c r="B33" s="214"/>
      <c r="C33" s="219"/>
      <c r="D33" s="214"/>
      <c r="E33" s="214"/>
      <c r="F33" s="214"/>
      <c r="G33" s="214"/>
      <c r="H33" s="214"/>
      <c r="I33" s="214"/>
      <c r="J33" s="214"/>
      <c r="K33" s="214"/>
      <c r="L33" s="214"/>
      <c r="M33" s="214"/>
      <c r="N33" s="214"/>
      <c r="O33" s="214"/>
      <c r="P33" s="214"/>
      <c r="Q33" s="214"/>
      <c r="R33" s="208">
        <f t="shared" si="0"/>
        <v>0</v>
      </c>
      <c r="S33" s="215"/>
      <c r="T33" s="216"/>
      <c r="U33" s="217"/>
    </row>
    <row r="34" spans="1:21" ht="13.5" customHeight="1">
      <c r="A34" s="344">
        <v>28</v>
      </c>
      <c r="B34" s="214"/>
      <c r="C34" s="219"/>
      <c r="D34" s="214"/>
      <c r="E34" s="214"/>
      <c r="F34" s="214"/>
      <c r="G34" s="214"/>
      <c r="H34" s="214"/>
      <c r="I34" s="214"/>
      <c r="J34" s="214"/>
      <c r="K34" s="214"/>
      <c r="L34" s="214"/>
      <c r="M34" s="214"/>
      <c r="N34" s="214"/>
      <c r="O34" s="214"/>
      <c r="P34" s="214"/>
      <c r="Q34" s="214"/>
      <c r="R34" s="208">
        <f t="shared" si="0"/>
        <v>0</v>
      </c>
      <c r="S34" s="215"/>
      <c r="T34" s="216"/>
      <c r="U34" s="217"/>
    </row>
    <row r="35" spans="1:21" ht="13.5" customHeight="1">
      <c r="A35" s="344">
        <v>29</v>
      </c>
      <c r="B35" s="214"/>
      <c r="C35" s="219"/>
      <c r="D35" s="214"/>
      <c r="E35" s="214"/>
      <c r="F35" s="214"/>
      <c r="G35" s="214"/>
      <c r="H35" s="214"/>
      <c r="I35" s="214"/>
      <c r="J35" s="214"/>
      <c r="K35" s="214"/>
      <c r="L35" s="214"/>
      <c r="M35" s="214"/>
      <c r="N35" s="214"/>
      <c r="O35" s="214"/>
      <c r="P35" s="214"/>
      <c r="Q35" s="214"/>
      <c r="R35" s="208">
        <f t="shared" si="0"/>
        <v>0</v>
      </c>
      <c r="S35" s="215"/>
      <c r="T35" s="216"/>
      <c r="U35" s="217"/>
    </row>
    <row r="36" spans="1:21" ht="13.5" customHeight="1">
      <c r="A36" s="344">
        <v>30</v>
      </c>
      <c r="B36" s="214"/>
      <c r="C36" s="219"/>
      <c r="D36" s="214"/>
      <c r="E36" s="214"/>
      <c r="F36" s="214"/>
      <c r="G36" s="214"/>
      <c r="H36" s="214"/>
      <c r="I36" s="214"/>
      <c r="J36" s="214"/>
      <c r="K36" s="214"/>
      <c r="L36" s="214"/>
      <c r="M36" s="214"/>
      <c r="N36" s="214"/>
      <c r="O36" s="214"/>
      <c r="P36" s="214"/>
      <c r="Q36" s="214"/>
      <c r="R36" s="208">
        <f t="shared" si="0"/>
        <v>0</v>
      </c>
      <c r="S36" s="215"/>
      <c r="T36" s="216"/>
      <c r="U36" s="217"/>
    </row>
    <row r="37" spans="1:21" ht="13.5" customHeight="1">
      <c r="A37" s="344">
        <v>31</v>
      </c>
      <c r="B37" s="214"/>
      <c r="C37" s="219"/>
      <c r="D37" s="214"/>
      <c r="E37" s="214"/>
      <c r="F37" s="214"/>
      <c r="G37" s="214"/>
      <c r="H37" s="214"/>
      <c r="I37" s="214"/>
      <c r="J37" s="214"/>
      <c r="K37" s="214"/>
      <c r="L37" s="214"/>
      <c r="M37" s="214"/>
      <c r="N37" s="214"/>
      <c r="O37" s="214"/>
      <c r="P37" s="214"/>
      <c r="Q37" s="214"/>
      <c r="R37" s="208">
        <f t="shared" si="0"/>
        <v>0</v>
      </c>
      <c r="S37" s="215"/>
      <c r="T37" s="216"/>
      <c r="U37" s="217"/>
    </row>
    <row r="38" spans="1:21" ht="13.5" customHeight="1">
      <c r="A38" s="344">
        <v>32</v>
      </c>
      <c r="B38" s="214"/>
      <c r="C38" s="219"/>
      <c r="D38" s="214"/>
      <c r="E38" s="214"/>
      <c r="F38" s="214"/>
      <c r="G38" s="214"/>
      <c r="H38" s="214"/>
      <c r="I38" s="214"/>
      <c r="J38" s="214"/>
      <c r="K38" s="214"/>
      <c r="L38" s="214"/>
      <c r="M38" s="214"/>
      <c r="N38" s="214"/>
      <c r="O38" s="214"/>
      <c r="P38" s="214"/>
      <c r="Q38" s="214"/>
      <c r="R38" s="208">
        <f t="shared" si="0"/>
        <v>0</v>
      </c>
      <c r="S38" s="215"/>
      <c r="T38" s="216"/>
      <c r="U38" s="217"/>
    </row>
    <row r="39" spans="1:21" ht="13.5" customHeight="1">
      <c r="A39" s="344">
        <v>33</v>
      </c>
      <c r="B39" s="214"/>
      <c r="C39" s="219"/>
      <c r="D39" s="214"/>
      <c r="E39" s="214"/>
      <c r="F39" s="214"/>
      <c r="G39" s="214"/>
      <c r="H39" s="214"/>
      <c r="I39" s="214"/>
      <c r="J39" s="214"/>
      <c r="K39" s="214"/>
      <c r="L39" s="214"/>
      <c r="M39" s="214"/>
      <c r="N39" s="214"/>
      <c r="O39" s="214"/>
      <c r="P39" s="214"/>
      <c r="Q39" s="214"/>
      <c r="R39" s="208">
        <f t="shared" si="0"/>
        <v>0</v>
      </c>
      <c r="S39" s="215"/>
      <c r="T39" s="216"/>
      <c r="U39" s="217"/>
    </row>
    <row r="40" spans="1:21" ht="13.5" customHeight="1">
      <c r="A40" s="344">
        <v>34</v>
      </c>
      <c r="B40" s="214"/>
      <c r="C40" s="219"/>
      <c r="D40" s="214"/>
      <c r="E40" s="214"/>
      <c r="F40" s="214"/>
      <c r="G40" s="214"/>
      <c r="H40" s="214"/>
      <c r="I40" s="214"/>
      <c r="J40" s="214"/>
      <c r="K40" s="214"/>
      <c r="L40" s="214"/>
      <c r="M40" s="214"/>
      <c r="N40" s="214"/>
      <c r="O40" s="214"/>
      <c r="P40" s="214"/>
      <c r="Q40" s="214"/>
      <c r="R40" s="208">
        <f t="shared" si="0"/>
        <v>0</v>
      </c>
      <c r="S40" s="215"/>
      <c r="T40" s="216"/>
      <c r="U40" s="217"/>
    </row>
    <row r="41" spans="1:21" ht="13.5" customHeight="1">
      <c r="A41" s="344">
        <v>35</v>
      </c>
      <c r="B41" s="214"/>
      <c r="C41" s="218"/>
      <c r="D41" s="214"/>
      <c r="E41" s="214"/>
      <c r="F41" s="214"/>
      <c r="G41" s="214"/>
      <c r="H41" s="214"/>
      <c r="I41" s="214"/>
      <c r="J41" s="214"/>
      <c r="K41" s="214"/>
      <c r="L41" s="214"/>
      <c r="M41" s="214"/>
      <c r="N41" s="214"/>
      <c r="O41" s="214"/>
      <c r="P41" s="214"/>
      <c r="Q41" s="214"/>
      <c r="R41" s="208">
        <f t="shared" si="0"/>
        <v>0</v>
      </c>
      <c r="S41" s="215"/>
      <c r="T41" s="216"/>
      <c r="U41" s="217"/>
    </row>
    <row r="42" spans="1:21" ht="13.5" customHeight="1">
      <c r="A42" s="344">
        <v>36</v>
      </c>
      <c r="B42" s="214"/>
      <c r="C42" s="218"/>
      <c r="D42" s="214"/>
      <c r="E42" s="214"/>
      <c r="F42" s="214"/>
      <c r="G42" s="214"/>
      <c r="H42" s="214"/>
      <c r="I42" s="214"/>
      <c r="J42" s="214"/>
      <c r="K42" s="214"/>
      <c r="L42" s="214"/>
      <c r="M42" s="214"/>
      <c r="N42" s="214"/>
      <c r="O42" s="214"/>
      <c r="P42" s="214"/>
      <c r="Q42" s="214"/>
      <c r="R42" s="208">
        <f t="shared" si="0"/>
        <v>0</v>
      </c>
      <c r="S42" s="215"/>
      <c r="T42" s="216"/>
      <c r="U42" s="217"/>
    </row>
    <row r="43" spans="1:21" ht="13.5" customHeight="1">
      <c r="A43" s="344">
        <v>37</v>
      </c>
      <c r="B43" s="214"/>
      <c r="C43" s="218"/>
      <c r="D43" s="214"/>
      <c r="E43" s="214"/>
      <c r="F43" s="214"/>
      <c r="G43" s="214"/>
      <c r="H43" s="214"/>
      <c r="I43" s="214"/>
      <c r="J43" s="214"/>
      <c r="K43" s="214"/>
      <c r="L43" s="214"/>
      <c r="M43" s="214"/>
      <c r="N43" s="214"/>
      <c r="O43" s="214"/>
      <c r="P43" s="214"/>
      <c r="Q43" s="214"/>
      <c r="R43" s="208">
        <f t="shared" si="0"/>
        <v>0</v>
      </c>
      <c r="S43" s="215"/>
      <c r="T43" s="216"/>
      <c r="U43" s="217"/>
    </row>
    <row r="44" spans="1:21" ht="13.5" customHeight="1">
      <c r="A44" s="344">
        <v>38</v>
      </c>
      <c r="B44" s="214"/>
      <c r="C44" s="218"/>
      <c r="D44" s="214"/>
      <c r="E44" s="214"/>
      <c r="F44" s="214"/>
      <c r="G44" s="214"/>
      <c r="H44" s="214"/>
      <c r="I44" s="214"/>
      <c r="J44" s="214"/>
      <c r="K44" s="214"/>
      <c r="L44" s="214"/>
      <c r="M44" s="214"/>
      <c r="N44" s="214"/>
      <c r="O44" s="214"/>
      <c r="P44" s="214"/>
      <c r="Q44" s="214"/>
      <c r="R44" s="208">
        <f t="shared" si="0"/>
        <v>0</v>
      </c>
      <c r="S44" s="215"/>
      <c r="T44" s="216"/>
      <c r="U44" s="217"/>
    </row>
    <row r="45" spans="1:21" ht="13.5" customHeight="1">
      <c r="A45" s="344">
        <v>39</v>
      </c>
      <c r="B45" s="214"/>
      <c r="C45" s="218"/>
      <c r="D45" s="214"/>
      <c r="E45" s="214"/>
      <c r="F45" s="214"/>
      <c r="G45" s="214"/>
      <c r="H45" s="214"/>
      <c r="I45" s="214"/>
      <c r="J45" s="214"/>
      <c r="K45" s="214"/>
      <c r="L45" s="214"/>
      <c r="M45" s="214"/>
      <c r="N45" s="214"/>
      <c r="O45" s="214"/>
      <c r="P45" s="214"/>
      <c r="Q45" s="214"/>
      <c r="R45" s="208">
        <f t="shared" si="0"/>
        <v>0</v>
      </c>
      <c r="S45" s="215"/>
      <c r="T45" s="216"/>
      <c r="U45" s="217"/>
    </row>
    <row r="46" spans="1:21" ht="13.5" customHeight="1">
      <c r="A46" s="344">
        <v>40</v>
      </c>
      <c r="B46" s="214"/>
      <c r="C46" s="218"/>
      <c r="D46" s="214"/>
      <c r="E46" s="214"/>
      <c r="F46" s="214"/>
      <c r="G46" s="214"/>
      <c r="H46" s="214"/>
      <c r="I46" s="214"/>
      <c r="J46" s="214"/>
      <c r="K46" s="214"/>
      <c r="L46" s="214"/>
      <c r="M46" s="214"/>
      <c r="N46" s="214"/>
      <c r="O46" s="214"/>
      <c r="P46" s="214"/>
      <c r="Q46" s="214"/>
      <c r="R46" s="208">
        <f t="shared" si="0"/>
        <v>0</v>
      </c>
      <c r="S46" s="215"/>
      <c r="T46" s="216"/>
      <c r="U46" s="217"/>
    </row>
    <row r="47" spans="1:21" ht="13.5" customHeight="1">
      <c r="A47" s="344">
        <v>41</v>
      </c>
      <c r="B47" s="214"/>
      <c r="C47" s="218"/>
      <c r="D47" s="214"/>
      <c r="E47" s="214"/>
      <c r="F47" s="214"/>
      <c r="G47" s="214"/>
      <c r="H47" s="214"/>
      <c r="I47" s="214"/>
      <c r="J47" s="214"/>
      <c r="K47" s="214"/>
      <c r="L47" s="214"/>
      <c r="M47" s="214"/>
      <c r="N47" s="214"/>
      <c r="O47" s="214"/>
      <c r="P47" s="214"/>
      <c r="Q47" s="214"/>
      <c r="R47" s="208">
        <f t="shared" si="0"/>
        <v>0</v>
      </c>
      <c r="S47" s="215"/>
      <c r="T47" s="216"/>
      <c r="U47" s="217"/>
    </row>
    <row r="48" spans="1:21" ht="13.5" customHeight="1">
      <c r="A48" s="344">
        <v>42</v>
      </c>
      <c r="B48" s="214"/>
      <c r="C48" s="218"/>
      <c r="D48" s="214"/>
      <c r="E48" s="214"/>
      <c r="F48" s="214"/>
      <c r="G48" s="214"/>
      <c r="H48" s="214"/>
      <c r="I48" s="214"/>
      <c r="J48" s="214"/>
      <c r="K48" s="214"/>
      <c r="L48" s="214"/>
      <c r="M48" s="214"/>
      <c r="N48" s="214"/>
      <c r="O48" s="214"/>
      <c r="P48" s="214"/>
      <c r="Q48" s="214"/>
      <c r="R48" s="208">
        <f t="shared" si="0"/>
        <v>0</v>
      </c>
      <c r="S48" s="215"/>
      <c r="T48" s="216"/>
      <c r="U48" s="217"/>
    </row>
    <row r="49" spans="1:21" ht="13.5" customHeight="1">
      <c r="A49" s="344">
        <v>43</v>
      </c>
      <c r="B49" s="214"/>
      <c r="C49" s="218"/>
      <c r="D49" s="214"/>
      <c r="E49" s="214"/>
      <c r="F49" s="214"/>
      <c r="G49" s="214"/>
      <c r="H49" s="214"/>
      <c r="I49" s="214"/>
      <c r="J49" s="214"/>
      <c r="K49" s="214"/>
      <c r="L49" s="214"/>
      <c r="M49" s="214"/>
      <c r="N49" s="214"/>
      <c r="O49" s="214"/>
      <c r="P49" s="214"/>
      <c r="Q49" s="214"/>
      <c r="R49" s="208">
        <f t="shared" si="0"/>
        <v>0</v>
      </c>
      <c r="S49" s="215"/>
      <c r="T49" s="216"/>
      <c r="U49" s="217"/>
    </row>
    <row r="50" spans="1:21" ht="13.5" customHeight="1">
      <c r="A50" s="344">
        <v>44</v>
      </c>
      <c r="B50" s="214"/>
      <c r="C50" s="218"/>
      <c r="D50" s="214"/>
      <c r="E50" s="214"/>
      <c r="F50" s="214"/>
      <c r="G50" s="214"/>
      <c r="H50" s="214"/>
      <c r="I50" s="214"/>
      <c r="J50" s="214"/>
      <c r="K50" s="214"/>
      <c r="L50" s="214"/>
      <c r="M50" s="214"/>
      <c r="N50" s="214"/>
      <c r="O50" s="214"/>
      <c r="P50" s="214"/>
      <c r="Q50" s="214"/>
      <c r="R50" s="208">
        <f t="shared" si="0"/>
        <v>0</v>
      </c>
      <c r="S50" s="215"/>
      <c r="T50" s="216"/>
      <c r="U50" s="217"/>
    </row>
    <row r="51" spans="2:20" ht="12.75">
      <c r="B51" s="101"/>
      <c r="C51" s="74"/>
      <c r="D51" s="101"/>
      <c r="E51" s="101"/>
      <c r="F51" s="101"/>
      <c r="G51" s="74"/>
      <c r="R51" s="207">
        <f>SUM(R7:R50)</f>
        <v>0</v>
      </c>
      <c r="S51" s="75"/>
      <c r="T51" s="75"/>
    </row>
  </sheetData>
  <sheetProtection selectLockedCells="1"/>
  <mergeCells count="7">
    <mergeCell ref="T5:U5"/>
    <mergeCell ref="S4:U4"/>
    <mergeCell ref="I2:J2"/>
    <mergeCell ref="L1:O1"/>
    <mergeCell ref="H5:Q5"/>
    <mergeCell ref="B5:G5"/>
    <mergeCell ref="D1:G1"/>
  </mergeCells>
  <printOptions gridLines="1"/>
  <pageMargins left="0.25" right="0.25" top="0.5" bottom="0.25" header="0.5" footer="0.5"/>
  <pageSetup fitToHeight="1" fitToWidth="1" horizontalDpi="600" verticalDpi="600" orientation="landscape" scale="50" r:id="rId3"/>
  <legacyDrawing r:id="rId2"/>
</worksheet>
</file>

<file path=xl/worksheets/sheet12.xml><?xml version="1.0" encoding="utf-8"?>
<worksheet xmlns="http://schemas.openxmlformats.org/spreadsheetml/2006/main" xmlns:r="http://schemas.openxmlformats.org/officeDocument/2006/relationships">
  <sheetPr>
    <tabColor rgb="FFFFC000"/>
  </sheetPr>
  <dimension ref="A1:A1"/>
  <sheetViews>
    <sheetView zoomScalePageLayoutView="0" workbookViewId="0" topLeftCell="A1">
      <selection activeCell="B7" sqref="B7:K7"/>
    </sheetView>
  </sheetViews>
  <sheetFormatPr defaultColWidth="9.140625" defaultRowHeight="15"/>
  <sheetData>
    <row r="1" ht="21">
      <c r="A1" s="55"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2:K9"/>
  <sheetViews>
    <sheetView zoomScalePageLayoutView="0" workbookViewId="0" topLeftCell="A1">
      <selection activeCell="I9" sqref="I9"/>
    </sheetView>
  </sheetViews>
  <sheetFormatPr defaultColWidth="9.140625" defaultRowHeight="15"/>
  <sheetData>
    <row r="1" ht="15" thickBot="1"/>
    <row r="2" spans="1:11" s="398" customFormat="1" ht="99.75" customHeight="1" thickBot="1">
      <c r="A2" s="634" t="s">
        <v>477</v>
      </c>
      <c r="B2" s="635"/>
      <c r="C2" s="635"/>
      <c r="D2" s="635"/>
      <c r="E2" s="635"/>
      <c r="F2" s="635"/>
      <c r="G2" s="635"/>
      <c r="H2" s="635"/>
      <c r="I2" s="635"/>
      <c r="J2" s="635"/>
      <c r="K2" s="636"/>
    </row>
    <row r="3" spans="1:11" s="398" customFormat="1" ht="32.25" thickBot="1">
      <c r="A3" s="406"/>
      <c r="B3" s="406"/>
      <c r="C3" s="406"/>
      <c r="D3" s="406"/>
      <c r="E3" s="406"/>
      <c r="F3" s="407"/>
      <c r="G3" s="407"/>
      <c r="H3" s="407"/>
      <c r="I3" s="407"/>
      <c r="J3" s="407"/>
      <c r="K3" s="407"/>
    </row>
    <row r="4" spans="1:11" s="398" customFormat="1" ht="124.5" customHeight="1" thickBot="1">
      <c r="A4" s="628" t="s">
        <v>478</v>
      </c>
      <c r="B4" s="629"/>
      <c r="C4" s="629"/>
      <c r="D4" s="629"/>
      <c r="E4" s="629"/>
      <c r="F4" s="629"/>
      <c r="G4" s="629"/>
      <c r="H4" s="629"/>
      <c r="I4" s="629"/>
      <c r="J4" s="629"/>
      <c r="K4" s="630"/>
    </row>
    <row r="5" spans="1:11" s="224" customFormat="1" ht="24.75" customHeight="1">
      <c r="A5" s="632"/>
      <c r="B5" s="632"/>
      <c r="C5" s="632"/>
      <c r="D5" s="633"/>
      <c r="E5" s="633"/>
      <c r="F5" s="223"/>
      <c r="G5" s="223"/>
      <c r="H5" s="223"/>
      <c r="I5" s="223"/>
      <c r="J5" s="223"/>
      <c r="K5" s="223"/>
    </row>
    <row r="6" spans="1:11" ht="14.25">
      <c r="A6" s="631" t="s">
        <v>520</v>
      </c>
      <c r="B6" s="631"/>
      <c r="C6" s="631"/>
      <c r="D6" s="631"/>
      <c r="E6" s="631"/>
      <c r="F6" s="631"/>
      <c r="G6" s="631"/>
      <c r="H6" s="631"/>
      <c r="I6" s="631"/>
      <c r="J6" s="631"/>
      <c r="K6" s="631"/>
    </row>
    <row r="7" spans="1:11" ht="22.5" customHeight="1">
      <c r="A7" s="631"/>
      <c r="B7" s="631"/>
      <c r="C7" s="631"/>
      <c r="D7" s="631"/>
      <c r="E7" s="631"/>
      <c r="F7" s="631"/>
      <c r="G7" s="631"/>
      <c r="H7" s="631"/>
      <c r="I7" s="631"/>
      <c r="J7" s="631"/>
      <c r="K7" s="631"/>
    </row>
    <row r="9" ht="14.25">
      <c r="A9" s="222"/>
    </row>
  </sheetData>
  <sheetProtection/>
  <mergeCells count="5">
    <mergeCell ref="A4:K4"/>
    <mergeCell ref="A6:K7"/>
    <mergeCell ref="A5:C5"/>
    <mergeCell ref="D5:E5"/>
    <mergeCell ref="A2:K2"/>
  </mergeCells>
  <printOptions/>
  <pageMargins left="0.7" right="0.7"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rgb="FFFFC000"/>
  </sheetPr>
  <dimension ref="A1:B7"/>
  <sheetViews>
    <sheetView zoomScalePageLayoutView="0" workbookViewId="0" topLeftCell="A1">
      <selection activeCell="A10" sqref="A10"/>
    </sheetView>
  </sheetViews>
  <sheetFormatPr defaultColWidth="9.140625" defaultRowHeight="15"/>
  <cols>
    <col min="1" max="1" width="72.00390625" style="0" customWidth="1"/>
    <col min="2" max="2" width="12.140625" style="0" bestFit="1" customWidth="1"/>
    <col min="7" max="7" width="13.140625" style="0" customWidth="1"/>
  </cols>
  <sheetData>
    <row r="1" ht="90.75" thickBot="1">
      <c r="A1" s="347" t="s">
        <v>309</v>
      </c>
    </row>
    <row r="3" s="168" customFormat="1" ht="15">
      <c r="A3" s="168" t="s">
        <v>206</v>
      </c>
    </row>
    <row r="4" ht="15">
      <c r="A4" t="s">
        <v>205</v>
      </c>
    </row>
    <row r="5" spans="1:2" ht="15">
      <c r="A5" t="s">
        <v>203</v>
      </c>
      <c r="B5" t="s">
        <v>204</v>
      </c>
    </row>
    <row r="6" spans="1:2" ht="15">
      <c r="A6" s="389" t="s">
        <v>488</v>
      </c>
      <c r="B6" s="424" t="s">
        <v>207</v>
      </c>
    </row>
    <row r="7" ht="15">
      <c r="A7" t="s">
        <v>310</v>
      </c>
    </row>
  </sheetData>
  <sheetProtection/>
  <printOptions/>
  <pageMargins left="0.7" right="0.7" top="0.75" bottom="0.75" header="0.3" footer="0.3"/>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B31"/>
  <sheetViews>
    <sheetView zoomScalePageLayoutView="0" workbookViewId="0" topLeftCell="A13">
      <selection activeCell="A28" sqref="A28:B28"/>
    </sheetView>
  </sheetViews>
  <sheetFormatPr defaultColWidth="9.140625" defaultRowHeight="15"/>
  <cols>
    <col min="1" max="1" width="3.57421875" style="277" customWidth="1"/>
    <col min="2" max="2" width="103.8515625" style="0" customWidth="1"/>
  </cols>
  <sheetData>
    <row r="1" spans="1:2" ht="21">
      <c r="A1" s="640" t="s">
        <v>232</v>
      </c>
      <c r="B1" s="640"/>
    </row>
    <row r="2" spans="1:2" ht="14.25">
      <c r="A2" s="595"/>
      <c r="B2" s="595"/>
    </row>
    <row r="3" spans="1:2" s="282" customFormat="1" ht="33" customHeight="1">
      <c r="A3" s="637" t="s">
        <v>470</v>
      </c>
      <c r="B3" s="637"/>
    </row>
    <row r="4" spans="1:2" s="282" customFormat="1" ht="33" customHeight="1">
      <c r="A4" s="641" t="s">
        <v>233</v>
      </c>
      <c r="B4" s="641"/>
    </row>
    <row r="5" spans="1:2" s="282" customFormat="1" ht="33" customHeight="1">
      <c r="A5" s="639" t="s">
        <v>431</v>
      </c>
      <c r="B5" s="639"/>
    </row>
    <row r="6" spans="1:2" ht="14.25">
      <c r="A6" s="278"/>
      <c r="B6" s="5"/>
    </row>
    <row r="7" spans="1:2" ht="14.25">
      <c r="A7" s="601" t="s">
        <v>234</v>
      </c>
      <c r="B7" s="601"/>
    </row>
    <row r="8" spans="1:2" ht="43.5">
      <c r="A8" s="304">
        <v>1</v>
      </c>
      <c r="B8" s="303" t="s">
        <v>237</v>
      </c>
    </row>
    <row r="9" spans="1:2" ht="28.5">
      <c r="A9" s="304">
        <v>2</v>
      </c>
      <c r="B9" s="303" t="s">
        <v>238</v>
      </c>
    </row>
    <row r="10" spans="1:2" ht="28.5">
      <c r="A10" s="304">
        <v>3</v>
      </c>
      <c r="B10" s="303" t="s">
        <v>473</v>
      </c>
    </row>
    <row r="11" spans="1:2" ht="28.5">
      <c r="A11" s="304">
        <v>4</v>
      </c>
      <c r="B11" s="303" t="s">
        <v>239</v>
      </c>
    </row>
    <row r="12" spans="1:2" ht="43.5">
      <c r="A12" s="304">
        <v>5</v>
      </c>
      <c r="B12" s="303" t="s">
        <v>471</v>
      </c>
    </row>
    <row r="13" spans="1:2" ht="57.75">
      <c r="A13" s="304">
        <v>6</v>
      </c>
      <c r="B13" s="303" t="s">
        <v>240</v>
      </c>
    </row>
    <row r="14" spans="1:2" ht="28.5">
      <c r="A14" s="304">
        <v>7</v>
      </c>
      <c r="B14" s="303" t="s">
        <v>472</v>
      </c>
    </row>
    <row r="15" spans="1:2" ht="14.25">
      <c r="A15" s="278"/>
      <c r="B15" s="5"/>
    </row>
    <row r="16" spans="1:2" ht="14.25">
      <c r="A16" s="601" t="s">
        <v>235</v>
      </c>
      <c r="B16" s="601"/>
    </row>
    <row r="17" spans="1:2" ht="14.25">
      <c r="A17" s="305">
        <v>1</v>
      </c>
      <c r="B17" s="303" t="s">
        <v>241</v>
      </c>
    </row>
    <row r="18" spans="1:2" ht="43.5">
      <c r="A18" s="305">
        <v>2</v>
      </c>
      <c r="B18" s="303" t="s">
        <v>242</v>
      </c>
    </row>
    <row r="19" spans="1:2" ht="14.25">
      <c r="A19" s="305">
        <v>3</v>
      </c>
      <c r="B19" s="303" t="s">
        <v>249</v>
      </c>
    </row>
    <row r="20" spans="1:2" ht="28.5">
      <c r="A20" s="305">
        <v>4</v>
      </c>
      <c r="B20" s="303" t="s">
        <v>243</v>
      </c>
    </row>
    <row r="21" spans="1:2" ht="28.5">
      <c r="A21" s="305">
        <v>5</v>
      </c>
      <c r="B21" s="303" t="s">
        <v>244</v>
      </c>
    </row>
    <row r="22" spans="1:2" ht="28.5">
      <c r="A22" s="305">
        <v>6</v>
      </c>
      <c r="B22" s="303" t="s">
        <v>245</v>
      </c>
    </row>
    <row r="23" spans="1:2" ht="28.5">
      <c r="A23" s="305">
        <v>7</v>
      </c>
      <c r="B23" s="303" t="s">
        <v>246</v>
      </c>
    </row>
    <row r="24" spans="1:2" ht="28.5">
      <c r="A24" s="305">
        <v>8</v>
      </c>
      <c r="B24" s="303" t="s">
        <v>247</v>
      </c>
    </row>
    <row r="25" spans="1:2" ht="43.5">
      <c r="A25" s="305">
        <v>9</v>
      </c>
      <c r="B25" s="303" t="s">
        <v>248</v>
      </c>
    </row>
    <row r="26" spans="1:2" ht="14.25">
      <c r="A26" s="305">
        <v>10</v>
      </c>
      <c r="B26" s="303" t="s">
        <v>521</v>
      </c>
    </row>
    <row r="27" spans="1:2" ht="14.25">
      <c r="A27" s="278"/>
      <c r="B27" s="5"/>
    </row>
    <row r="28" spans="1:2" ht="14.25">
      <c r="A28" s="638" t="s">
        <v>428</v>
      </c>
      <c r="B28" s="638"/>
    </row>
    <row r="29" spans="1:2" ht="14.25">
      <c r="A29" s="638" t="s">
        <v>430</v>
      </c>
      <c r="B29" s="638"/>
    </row>
    <row r="30" spans="1:2" ht="14.25">
      <c r="A30" s="638" t="s">
        <v>429</v>
      </c>
      <c r="B30" s="638"/>
    </row>
    <row r="31" spans="1:2" ht="28.5" customHeight="1">
      <c r="A31" s="637" t="s">
        <v>236</v>
      </c>
      <c r="B31" s="637"/>
    </row>
  </sheetData>
  <sheetProtection/>
  <mergeCells count="11">
    <mergeCell ref="A1:B1"/>
    <mergeCell ref="A2:B2"/>
    <mergeCell ref="A4:B4"/>
    <mergeCell ref="A16:B16"/>
    <mergeCell ref="A31:B31"/>
    <mergeCell ref="A28:B28"/>
    <mergeCell ref="A29:B29"/>
    <mergeCell ref="A30:B30"/>
    <mergeCell ref="A3:B3"/>
    <mergeCell ref="A5:B5"/>
    <mergeCell ref="A7:B7"/>
  </mergeCells>
  <printOptions/>
  <pageMargins left="1" right="0.25" top="0.5" bottom="0.5" header="0.3" footer="0.3"/>
  <pageSetup fitToHeight="1" fitToWidth="1" horizontalDpi="600" verticalDpi="600" orientation="portrait" scale="85"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A7"/>
  <sheetViews>
    <sheetView zoomScalePageLayoutView="0" workbookViewId="0" topLeftCell="A1">
      <selection activeCell="A8" sqref="A8"/>
    </sheetView>
  </sheetViews>
  <sheetFormatPr defaultColWidth="9.140625" defaultRowHeight="15"/>
  <sheetData>
    <row r="1" s="292" customFormat="1" ht="14.25">
      <c r="A1" s="281" t="s">
        <v>418</v>
      </c>
    </row>
    <row r="3" ht="14.25">
      <c r="A3" s="274" t="s">
        <v>512</v>
      </c>
    </row>
    <row r="4" s="421" customFormat="1" ht="14.25">
      <c r="A4" s="421" t="s">
        <v>510</v>
      </c>
    </row>
    <row r="5" s="421" customFormat="1" ht="14.25">
      <c r="A5" s="421" t="s">
        <v>511</v>
      </c>
    </row>
    <row r="6" s="419" customFormat="1" ht="14.25"/>
    <row r="7" ht="14.25">
      <c r="A7" s="274" t="s">
        <v>513</v>
      </c>
    </row>
  </sheetData>
  <sheetProtection/>
  <printOptions/>
  <pageMargins left="0.7" right="0.7" top="0.75" bottom="0.75" header="0.3" footer="0.3"/>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rgb="FF00B050"/>
  </sheetPr>
  <dimension ref="A1:I3"/>
  <sheetViews>
    <sheetView zoomScalePageLayoutView="0" workbookViewId="0" topLeftCell="A1">
      <selection activeCell="A1" sqref="A1:I3"/>
    </sheetView>
  </sheetViews>
  <sheetFormatPr defaultColWidth="9.140625" defaultRowHeight="15"/>
  <sheetData>
    <row r="1" spans="1:9" ht="31.5" customHeight="1">
      <c r="A1" s="642" t="s">
        <v>419</v>
      </c>
      <c r="B1" s="642"/>
      <c r="C1" s="642"/>
      <c r="D1" s="642"/>
      <c r="E1" s="642"/>
      <c r="F1" s="642"/>
      <c r="G1" s="642"/>
      <c r="H1" s="642"/>
      <c r="I1" s="642"/>
    </row>
    <row r="2" spans="1:9" ht="14.25">
      <c r="A2" s="642"/>
      <c r="B2" s="642"/>
      <c r="C2" s="642"/>
      <c r="D2" s="642"/>
      <c r="E2" s="642"/>
      <c r="F2" s="642"/>
      <c r="G2" s="642"/>
      <c r="H2" s="642"/>
      <c r="I2" s="642"/>
    </row>
    <row r="3" spans="1:9" ht="53.25" customHeight="1">
      <c r="A3" s="642"/>
      <c r="B3" s="642"/>
      <c r="C3" s="642"/>
      <c r="D3" s="642"/>
      <c r="E3" s="642"/>
      <c r="F3" s="642"/>
      <c r="G3" s="642"/>
      <c r="H3" s="642"/>
      <c r="I3" s="642"/>
    </row>
  </sheetData>
  <sheetProtection/>
  <mergeCells count="1">
    <mergeCell ref="A1:I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M49"/>
  <sheetViews>
    <sheetView zoomScalePageLayoutView="0" workbookViewId="0" topLeftCell="A1">
      <selection activeCell="Q10" sqref="Q10"/>
    </sheetView>
  </sheetViews>
  <sheetFormatPr defaultColWidth="9.140625" defaultRowHeight="15"/>
  <cols>
    <col min="1" max="1" width="8.8515625" style="174" customWidth="1"/>
    <col min="2" max="13" width="8.8515625" style="292" customWidth="1"/>
  </cols>
  <sheetData>
    <row r="1" spans="1:13" s="419" customFormat="1" ht="14.25">
      <c r="A1" s="643" t="s">
        <v>496</v>
      </c>
      <c r="B1" s="644"/>
      <c r="C1" s="644"/>
      <c r="D1" s="644"/>
      <c r="E1" s="644"/>
      <c r="F1" s="644"/>
      <c r="G1" s="644"/>
      <c r="H1" s="644"/>
      <c r="I1" s="644"/>
      <c r="J1" s="644"/>
      <c r="K1" s="644"/>
      <c r="L1" s="644"/>
      <c r="M1" s="644"/>
    </row>
    <row r="2" spans="1:13" s="419" customFormat="1" ht="14.25">
      <c r="A2" s="645" t="s">
        <v>497</v>
      </c>
      <c r="B2" s="644"/>
      <c r="C2" s="644"/>
      <c r="D2" s="644"/>
      <c r="E2" s="644"/>
      <c r="F2" s="644"/>
      <c r="G2" s="644"/>
      <c r="H2" s="644"/>
      <c r="I2" s="644"/>
      <c r="J2" s="644"/>
      <c r="K2" s="644"/>
      <c r="L2" s="644"/>
      <c r="M2" s="644"/>
    </row>
    <row r="3" s="419" customFormat="1" ht="14.25">
      <c r="A3" s="174"/>
    </row>
    <row r="4" spans="2:13" ht="15">
      <c r="B4" s="392"/>
      <c r="C4" s="392"/>
      <c r="D4" s="392"/>
      <c r="E4" s="392"/>
      <c r="F4" s="392"/>
      <c r="G4" s="392"/>
      <c r="H4" s="392"/>
      <c r="I4" s="392"/>
      <c r="J4" s="392"/>
      <c r="K4" s="392"/>
      <c r="L4" s="392"/>
      <c r="M4" s="392"/>
    </row>
    <row r="5" spans="2:13" ht="15">
      <c r="B5" s="392"/>
      <c r="C5" s="392"/>
      <c r="D5" s="392"/>
      <c r="E5" s="392"/>
      <c r="F5" s="392"/>
      <c r="G5" s="392"/>
      <c r="H5" s="392"/>
      <c r="I5" s="392"/>
      <c r="J5" s="392"/>
      <c r="K5" s="392"/>
      <c r="L5" s="392"/>
      <c r="M5" s="392"/>
    </row>
    <row r="6" spans="2:13" ht="15">
      <c r="B6" s="392"/>
      <c r="C6" s="392"/>
      <c r="D6" s="392"/>
      <c r="E6" s="392"/>
      <c r="F6" s="392"/>
      <c r="G6" s="392"/>
      <c r="H6" s="392"/>
      <c r="I6" s="392"/>
      <c r="J6" s="392"/>
      <c r="K6" s="392"/>
      <c r="L6" s="392"/>
      <c r="M6" s="392"/>
    </row>
    <row r="7" spans="2:13" ht="15">
      <c r="B7" s="392"/>
      <c r="C7" s="392"/>
      <c r="D7" s="392"/>
      <c r="E7" s="392"/>
      <c r="F7" s="392"/>
      <c r="G7" s="392"/>
      <c r="H7" s="392"/>
      <c r="I7" s="392"/>
      <c r="J7" s="392"/>
      <c r="K7" s="392"/>
      <c r="L7" s="392"/>
      <c r="M7" s="392"/>
    </row>
    <row r="8" spans="2:13" ht="15">
      <c r="B8" s="392"/>
      <c r="C8" s="392"/>
      <c r="D8" s="392"/>
      <c r="E8" s="392"/>
      <c r="F8" s="392"/>
      <c r="G8" s="392"/>
      <c r="H8" s="392"/>
      <c r="I8" s="392"/>
      <c r="J8" s="392"/>
      <c r="K8" s="392"/>
      <c r="L8" s="392"/>
      <c r="M8" s="392"/>
    </row>
    <row r="9" spans="2:13" ht="15">
      <c r="B9" s="392"/>
      <c r="C9" s="392"/>
      <c r="D9" s="392"/>
      <c r="E9" s="392"/>
      <c r="F9" s="392"/>
      <c r="G9" s="392"/>
      <c r="H9" s="392"/>
      <c r="I9" s="392"/>
      <c r="J9" s="392"/>
      <c r="K9" s="392"/>
      <c r="L9" s="392"/>
      <c r="M9" s="392"/>
    </row>
    <row r="10" spans="2:13" ht="15">
      <c r="B10" s="392"/>
      <c r="C10" s="392"/>
      <c r="D10" s="392"/>
      <c r="E10" s="392"/>
      <c r="F10" s="392"/>
      <c r="G10" s="392"/>
      <c r="H10" s="392"/>
      <c r="I10" s="392"/>
      <c r="J10" s="392"/>
      <c r="K10" s="392"/>
      <c r="L10" s="392"/>
      <c r="M10" s="392"/>
    </row>
    <row r="11" spans="2:13" ht="15">
      <c r="B11" s="392"/>
      <c r="C11" s="392"/>
      <c r="D11" s="392"/>
      <c r="E11" s="392"/>
      <c r="F11" s="392"/>
      <c r="G11" s="392"/>
      <c r="H11" s="392"/>
      <c r="I11" s="392"/>
      <c r="J11" s="392"/>
      <c r="K11" s="392"/>
      <c r="L11" s="392"/>
      <c r="M11" s="392"/>
    </row>
    <row r="12" spans="2:13" ht="15">
      <c r="B12" s="392"/>
      <c r="C12" s="392"/>
      <c r="D12" s="392"/>
      <c r="E12" s="392"/>
      <c r="F12" s="392"/>
      <c r="G12" s="392"/>
      <c r="H12" s="392"/>
      <c r="I12" s="392"/>
      <c r="J12" s="392"/>
      <c r="K12" s="392"/>
      <c r="L12" s="392"/>
      <c r="M12" s="392"/>
    </row>
    <row r="13" spans="2:13" ht="15">
      <c r="B13" s="392"/>
      <c r="C13" s="392"/>
      <c r="D13" s="392"/>
      <c r="E13" s="392"/>
      <c r="F13" s="392"/>
      <c r="G13" s="392"/>
      <c r="H13" s="392"/>
      <c r="I13" s="392"/>
      <c r="J13" s="392"/>
      <c r="K13" s="392"/>
      <c r="L13" s="392"/>
      <c r="M13" s="392"/>
    </row>
    <row r="14" spans="2:13" ht="15">
      <c r="B14" s="392"/>
      <c r="C14" s="392"/>
      <c r="D14" s="392"/>
      <c r="E14" s="392"/>
      <c r="F14" s="392"/>
      <c r="G14" s="392"/>
      <c r="H14" s="392"/>
      <c r="I14" s="392"/>
      <c r="J14" s="392"/>
      <c r="K14" s="392"/>
      <c r="L14" s="392"/>
      <c r="M14" s="392"/>
    </row>
    <row r="15" spans="2:13" ht="15">
      <c r="B15" s="392"/>
      <c r="C15" s="392"/>
      <c r="D15" s="392"/>
      <c r="E15" s="392"/>
      <c r="F15" s="392"/>
      <c r="G15" s="392"/>
      <c r="H15" s="392"/>
      <c r="I15" s="392"/>
      <c r="J15" s="392"/>
      <c r="K15" s="392"/>
      <c r="L15" s="392"/>
      <c r="M15" s="392"/>
    </row>
    <row r="16" spans="2:13" ht="15">
      <c r="B16" s="392"/>
      <c r="C16" s="392"/>
      <c r="D16" s="392"/>
      <c r="E16" s="392"/>
      <c r="F16" s="392"/>
      <c r="G16" s="392"/>
      <c r="H16" s="392"/>
      <c r="I16" s="392"/>
      <c r="J16" s="392"/>
      <c r="K16" s="392"/>
      <c r="L16" s="392"/>
      <c r="M16" s="392"/>
    </row>
    <row r="17" spans="2:13" ht="15">
      <c r="B17" s="392"/>
      <c r="C17" s="392"/>
      <c r="D17" s="392"/>
      <c r="E17" s="392"/>
      <c r="F17" s="392"/>
      <c r="G17" s="392"/>
      <c r="H17" s="392"/>
      <c r="I17" s="392"/>
      <c r="J17" s="392"/>
      <c r="K17" s="392"/>
      <c r="L17" s="392"/>
      <c r="M17" s="392"/>
    </row>
    <row r="18" spans="2:13" ht="15">
      <c r="B18" s="392"/>
      <c r="C18" s="392"/>
      <c r="D18" s="392"/>
      <c r="E18" s="392"/>
      <c r="F18" s="392"/>
      <c r="G18" s="392"/>
      <c r="H18" s="392"/>
      <c r="I18" s="392"/>
      <c r="J18" s="392"/>
      <c r="K18" s="392"/>
      <c r="L18" s="392"/>
      <c r="M18" s="392"/>
    </row>
    <row r="19" spans="2:13" ht="15">
      <c r="B19" s="392"/>
      <c r="C19" s="392"/>
      <c r="D19" s="392"/>
      <c r="E19" s="392"/>
      <c r="F19" s="392"/>
      <c r="G19" s="392"/>
      <c r="H19" s="392"/>
      <c r="I19" s="392"/>
      <c r="J19" s="392"/>
      <c r="K19" s="392"/>
      <c r="L19" s="392"/>
      <c r="M19" s="392"/>
    </row>
    <row r="20" spans="2:13" ht="15">
      <c r="B20" s="392"/>
      <c r="C20" s="392"/>
      <c r="D20" s="392"/>
      <c r="E20" s="392"/>
      <c r="F20" s="392"/>
      <c r="G20" s="392"/>
      <c r="H20" s="392"/>
      <c r="I20" s="392"/>
      <c r="J20" s="392"/>
      <c r="K20" s="392"/>
      <c r="L20" s="392"/>
      <c r="M20" s="392"/>
    </row>
    <row r="21" spans="2:13" ht="15">
      <c r="B21" s="392"/>
      <c r="C21" s="392"/>
      <c r="D21" s="392"/>
      <c r="E21" s="392"/>
      <c r="F21" s="392"/>
      <c r="G21" s="392"/>
      <c r="H21" s="392"/>
      <c r="I21" s="392"/>
      <c r="J21" s="392"/>
      <c r="K21" s="392"/>
      <c r="L21" s="392"/>
      <c r="M21" s="392"/>
    </row>
    <row r="22" spans="2:13" ht="15">
      <c r="B22" s="392"/>
      <c r="C22" s="392"/>
      <c r="D22" s="392"/>
      <c r="E22" s="392"/>
      <c r="F22" s="392"/>
      <c r="G22" s="392"/>
      <c r="H22" s="392"/>
      <c r="I22" s="392"/>
      <c r="J22" s="392"/>
      <c r="K22" s="392"/>
      <c r="L22" s="392"/>
      <c r="M22" s="392"/>
    </row>
    <row r="23" spans="2:13" ht="15">
      <c r="B23" s="392"/>
      <c r="C23" s="392"/>
      <c r="D23" s="392"/>
      <c r="E23" s="392"/>
      <c r="F23" s="392"/>
      <c r="G23" s="392"/>
      <c r="H23" s="392"/>
      <c r="I23" s="392"/>
      <c r="J23" s="392"/>
      <c r="K23" s="392"/>
      <c r="L23" s="392"/>
      <c r="M23" s="392"/>
    </row>
    <row r="24" spans="2:13" ht="15">
      <c r="B24" s="392"/>
      <c r="C24" s="392"/>
      <c r="D24" s="392"/>
      <c r="E24" s="392"/>
      <c r="F24" s="392"/>
      <c r="G24" s="392"/>
      <c r="H24" s="392"/>
      <c r="I24" s="392"/>
      <c r="J24" s="392"/>
      <c r="K24" s="392"/>
      <c r="L24" s="392"/>
      <c r="M24" s="392"/>
    </row>
    <row r="25" spans="2:13" ht="15">
      <c r="B25" s="392"/>
      <c r="C25" s="392"/>
      <c r="D25" s="392"/>
      <c r="E25" s="392"/>
      <c r="F25" s="392"/>
      <c r="G25" s="392"/>
      <c r="H25" s="392"/>
      <c r="I25" s="392"/>
      <c r="J25" s="392"/>
      <c r="K25" s="392"/>
      <c r="L25" s="392"/>
      <c r="M25" s="392"/>
    </row>
    <row r="26" spans="2:13" ht="15">
      <c r="B26" s="392"/>
      <c r="C26" s="392"/>
      <c r="D26" s="392"/>
      <c r="E26" s="392"/>
      <c r="F26" s="392"/>
      <c r="G26" s="392"/>
      <c r="H26" s="392"/>
      <c r="I26" s="392"/>
      <c r="J26" s="392"/>
      <c r="K26" s="392"/>
      <c r="L26" s="392"/>
      <c r="M26" s="392"/>
    </row>
    <row r="27" spans="2:13" ht="15">
      <c r="B27" s="392"/>
      <c r="C27" s="392"/>
      <c r="D27" s="392"/>
      <c r="E27" s="392"/>
      <c r="F27" s="392"/>
      <c r="G27" s="392"/>
      <c r="H27" s="392"/>
      <c r="I27" s="392"/>
      <c r="J27" s="392"/>
      <c r="K27" s="392"/>
      <c r="L27" s="392"/>
      <c r="M27" s="392"/>
    </row>
    <row r="28" spans="2:13" ht="15">
      <c r="B28" s="392"/>
      <c r="C28" s="392"/>
      <c r="D28" s="392"/>
      <c r="E28" s="392"/>
      <c r="F28" s="392"/>
      <c r="G28" s="392"/>
      <c r="H28" s="392"/>
      <c r="I28" s="392"/>
      <c r="J28" s="392"/>
      <c r="K28" s="392"/>
      <c r="L28" s="392"/>
      <c r="M28" s="392"/>
    </row>
    <row r="29" spans="2:13" ht="15">
      <c r="B29" s="392"/>
      <c r="C29" s="392"/>
      <c r="D29" s="392"/>
      <c r="E29" s="392"/>
      <c r="F29" s="392"/>
      <c r="G29" s="392"/>
      <c r="H29" s="392"/>
      <c r="I29" s="392"/>
      <c r="J29" s="392"/>
      <c r="K29" s="392"/>
      <c r="L29" s="392"/>
      <c r="M29" s="392"/>
    </row>
    <row r="30" spans="2:13" ht="15">
      <c r="B30" s="392"/>
      <c r="C30" s="392"/>
      <c r="D30" s="392"/>
      <c r="E30" s="392"/>
      <c r="F30" s="392"/>
      <c r="G30" s="392"/>
      <c r="H30" s="392"/>
      <c r="I30" s="392"/>
      <c r="J30" s="392"/>
      <c r="K30" s="392"/>
      <c r="L30" s="392"/>
      <c r="M30" s="392"/>
    </row>
    <row r="31" spans="2:13" ht="15">
      <c r="B31" s="392"/>
      <c r="C31" s="392"/>
      <c r="D31" s="392"/>
      <c r="E31" s="392"/>
      <c r="F31" s="392"/>
      <c r="G31" s="392"/>
      <c r="H31" s="392"/>
      <c r="I31" s="392"/>
      <c r="J31" s="392"/>
      <c r="K31" s="392"/>
      <c r="L31" s="392"/>
      <c r="M31" s="392"/>
    </row>
    <row r="32" spans="2:13" ht="15">
      <c r="B32" s="392"/>
      <c r="C32" s="392"/>
      <c r="D32" s="392"/>
      <c r="E32" s="392"/>
      <c r="F32" s="392"/>
      <c r="G32" s="392"/>
      <c r="H32" s="392"/>
      <c r="I32" s="392"/>
      <c r="J32" s="392"/>
      <c r="K32" s="392"/>
      <c r="L32" s="392"/>
      <c r="M32" s="392"/>
    </row>
    <row r="33" spans="2:13" ht="15">
      <c r="B33" s="392"/>
      <c r="C33" s="392"/>
      <c r="D33" s="392"/>
      <c r="E33" s="392"/>
      <c r="F33" s="392"/>
      <c r="G33" s="392"/>
      <c r="H33" s="392"/>
      <c r="I33" s="392"/>
      <c r="J33" s="392"/>
      <c r="K33" s="392"/>
      <c r="L33" s="392"/>
      <c r="M33" s="392"/>
    </row>
    <row r="34" spans="2:13" ht="15">
      <c r="B34" s="392"/>
      <c r="C34" s="392"/>
      <c r="D34" s="392"/>
      <c r="E34" s="392"/>
      <c r="F34" s="392"/>
      <c r="G34" s="392"/>
      <c r="H34" s="392"/>
      <c r="I34" s="392"/>
      <c r="J34" s="392"/>
      <c r="K34" s="392"/>
      <c r="L34" s="392"/>
      <c r="M34" s="392"/>
    </row>
    <row r="35" spans="2:13" ht="15">
      <c r="B35" s="392"/>
      <c r="C35" s="392"/>
      <c r="D35" s="392"/>
      <c r="E35" s="392"/>
      <c r="F35" s="392"/>
      <c r="G35" s="392"/>
      <c r="H35" s="392"/>
      <c r="I35" s="392"/>
      <c r="J35" s="392"/>
      <c r="K35" s="392"/>
      <c r="L35" s="392"/>
      <c r="M35" s="392"/>
    </row>
    <row r="36" spans="2:13" ht="15">
      <c r="B36" s="392"/>
      <c r="C36" s="392"/>
      <c r="D36" s="392"/>
      <c r="E36" s="392"/>
      <c r="F36" s="392"/>
      <c r="G36" s="392"/>
      <c r="H36" s="392"/>
      <c r="I36" s="392"/>
      <c r="J36" s="392"/>
      <c r="K36" s="392"/>
      <c r="L36" s="392"/>
      <c r="M36" s="392"/>
    </row>
    <row r="37" spans="2:13" ht="15">
      <c r="B37" s="392"/>
      <c r="C37" s="392"/>
      <c r="D37" s="392"/>
      <c r="E37" s="392"/>
      <c r="F37" s="392"/>
      <c r="G37" s="392"/>
      <c r="H37" s="392"/>
      <c r="I37" s="392"/>
      <c r="J37" s="392"/>
      <c r="K37" s="392"/>
      <c r="L37" s="392"/>
      <c r="M37" s="392"/>
    </row>
    <row r="38" spans="2:13" ht="15">
      <c r="B38" s="392"/>
      <c r="C38" s="392"/>
      <c r="D38" s="392"/>
      <c r="E38" s="392"/>
      <c r="F38" s="392"/>
      <c r="G38" s="392"/>
      <c r="H38" s="392"/>
      <c r="I38" s="392"/>
      <c r="J38" s="392"/>
      <c r="K38" s="392"/>
      <c r="L38" s="392"/>
      <c r="M38" s="392"/>
    </row>
    <row r="39" spans="2:13" ht="15">
      <c r="B39" s="392"/>
      <c r="C39" s="392"/>
      <c r="D39" s="392"/>
      <c r="E39" s="392"/>
      <c r="F39" s="392"/>
      <c r="G39" s="392"/>
      <c r="H39" s="392"/>
      <c r="I39" s="392"/>
      <c r="J39" s="392"/>
      <c r="K39" s="392"/>
      <c r="L39" s="392"/>
      <c r="M39" s="392"/>
    </row>
    <row r="40" spans="2:13" ht="15">
      <c r="B40" s="392"/>
      <c r="C40" s="392"/>
      <c r="D40" s="392"/>
      <c r="E40" s="392"/>
      <c r="F40" s="392"/>
      <c r="G40" s="392"/>
      <c r="H40" s="392"/>
      <c r="I40" s="392"/>
      <c r="J40" s="392"/>
      <c r="K40" s="392"/>
      <c r="L40" s="392"/>
      <c r="M40" s="392"/>
    </row>
    <row r="41" spans="2:13" ht="15">
      <c r="B41" s="392"/>
      <c r="C41" s="392"/>
      <c r="D41" s="392"/>
      <c r="E41" s="392"/>
      <c r="F41" s="392"/>
      <c r="G41" s="392"/>
      <c r="H41" s="392"/>
      <c r="I41" s="392"/>
      <c r="J41" s="392"/>
      <c r="K41" s="392"/>
      <c r="L41" s="392"/>
      <c r="M41" s="392"/>
    </row>
    <row r="42" spans="2:13" ht="15">
      <c r="B42" s="392"/>
      <c r="C42" s="392"/>
      <c r="D42" s="392"/>
      <c r="E42" s="392"/>
      <c r="F42" s="392"/>
      <c r="G42" s="392"/>
      <c r="H42" s="392"/>
      <c r="I42" s="392"/>
      <c r="J42" s="392"/>
      <c r="K42" s="392"/>
      <c r="L42" s="392"/>
      <c r="M42" s="392"/>
    </row>
    <row r="43" spans="2:13" ht="15">
      <c r="B43" s="392"/>
      <c r="C43" s="392"/>
      <c r="D43" s="392"/>
      <c r="E43" s="392"/>
      <c r="F43" s="392"/>
      <c r="G43" s="392"/>
      <c r="H43" s="392"/>
      <c r="I43" s="392"/>
      <c r="J43" s="392"/>
      <c r="K43" s="392"/>
      <c r="L43" s="392"/>
      <c r="M43" s="392"/>
    </row>
    <row r="44" spans="2:13" ht="15">
      <c r="B44" s="392"/>
      <c r="C44" s="392"/>
      <c r="D44" s="392"/>
      <c r="E44" s="392"/>
      <c r="F44" s="392"/>
      <c r="G44" s="392"/>
      <c r="H44" s="392"/>
      <c r="I44" s="392"/>
      <c r="J44" s="392"/>
      <c r="K44" s="392"/>
      <c r="L44" s="392"/>
      <c r="M44" s="392"/>
    </row>
    <row r="45" spans="2:13" ht="15">
      <c r="B45" s="392"/>
      <c r="C45" s="392"/>
      <c r="D45" s="392"/>
      <c r="E45" s="392"/>
      <c r="F45" s="392"/>
      <c r="G45" s="392"/>
      <c r="H45" s="392"/>
      <c r="I45" s="392"/>
      <c r="J45" s="392"/>
      <c r="K45" s="392"/>
      <c r="L45" s="392"/>
      <c r="M45" s="392"/>
    </row>
    <row r="46" spans="2:13" ht="15">
      <c r="B46" s="392"/>
      <c r="C46" s="392"/>
      <c r="D46" s="392"/>
      <c r="E46" s="392"/>
      <c r="F46" s="392"/>
      <c r="G46" s="392"/>
      <c r="H46" s="392"/>
      <c r="I46" s="392"/>
      <c r="J46" s="392"/>
      <c r="K46" s="392"/>
      <c r="L46" s="392"/>
      <c r="M46" s="392"/>
    </row>
    <row r="47" spans="2:13" ht="15">
      <c r="B47" s="392"/>
      <c r="C47" s="392"/>
      <c r="D47" s="392"/>
      <c r="E47" s="392"/>
      <c r="F47" s="392"/>
      <c r="G47" s="392"/>
      <c r="H47" s="392"/>
      <c r="I47" s="392"/>
      <c r="J47" s="392"/>
      <c r="K47" s="392"/>
      <c r="L47" s="392"/>
      <c r="M47" s="392"/>
    </row>
    <row r="48" spans="2:13" ht="15">
      <c r="B48" s="392"/>
      <c r="C48" s="392"/>
      <c r="D48" s="392"/>
      <c r="E48" s="392"/>
      <c r="F48" s="392"/>
      <c r="G48" s="392"/>
      <c r="H48" s="392"/>
      <c r="I48" s="392"/>
      <c r="J48" s="392"/>
      <c r="K48" s="392"/>
      <c r="L48" s="392"/>
      <c r="M48" s="392"/>
    </row>
    <row r="49" spans="2:13" ht="15">
      <c r="B49" s="392"/>
      <c r="C49" s="392"/>
      <c r="D49" s="392"/>
      <c r="E49" s="392"/>
      <c r="F49" s="392"/>
      <c r="G49" s="392"/>
      <c r="H49" s="392"/>
      <c r="I49" s="392"/>
      <c r="J49" s="392"/>
      <c r="K49" s="392"/>
      <c r="L49" s="392"/>
      <c r="M49" s="392"/>
    </row>
    <row r="50" ht="15"/>
    <row r="51" ht="15"/>
    <row r="52" ht="15"/>
    <row r="53" ht="15"/>
    <row r="54" ht="15"/>
    <row r="55" ht="15"/>
    <row r="56" ht="15"/>
    <row r="57" ht="15"/>
    <row r="58" ht="15"/>
  </sheetData>
  <sheetProtection/>
  <mergeCells count="2">
    <mergeCell ref="A1:M1"/>
    <mergeCell ref="A2:M2"/>
  </mergeCells>
  <hyperlinks>
    <hyperlink ref="A2" r:id="rId1" display="https://www.andrews.edu/services/sfs/general_information/clearance/academic-tours.html"/>
  </hyperlinks>
  <printOptions horizontalCentered="1"/>
  <pageMargins left="0.7" right="0.7" top="0.5" bottom="0.5" header="0.3" footer="0.3"/>
  <pageSetup fitToHeight="1" fitToWidth="1" horizontalDpi="600" verticalDpi="600" orientation="portrait" scale="77" r:id="rId3"/>
  <drawing r:id="rId2"/>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G35"/>
  <sheetViews>
    <sheetView zoomScalePageLayoutView="0" workbookViewId="0" topLeftCell="A1">
      <selection activeCell="A13" sqref="A13"/>
    </sheetView>
  </sheetViews>
  <sheetFormatPr defaultColWidth="8.57421875" defaultRowHeight="15"/>
  <cols>
    <col min="1" max="1" width="23.421875" style="297" customWidth="1"/>
    <col min="2" max="2" width="10.421875" style="297" bestFit="1" customWidth="1"/>
    <col min="3" max="3" width="4.421875" style="297" customWidth="1"/>
    <col min="4" max="4" width="8.57421875" style="297" customWidth="1"/>
    <col min="5" max="5" width="4.421875" style="297" customWidth="1"/>
    <col min="6" max="6" width="30.57421875" style="297" customWidth="1"/>
    <col min="7" max="7" width="12.8515625" style="297" customWidth="1"/>
    <col min="8" max="16384" width="8.57421875" style="297" customWidth="1"/>
  </cols>
  <sheetData>
    <row r="1" spans="1:6" ht="21">
      <c r="A1" s="589" t="s">
        <v>211</v>
      </c>
      <c r="B1" s="589"/>
      <c r="C1" s="589"/>
      <c r="D1" s="589"/>
      <c r="E1" s="589"/>
      <c r="F1" s="589"/>
    </row>
    <row r="2" spans="1:6" ht="21">
      <c r="A2" s="589" t="s">
        <v>174</v>
      </c>
      <c r="B2" s="589"/>
      <c r="C2" s="589"/>
      <c r="D2" s="589"/>
      <c r="E2" s="589"/>
      <c r="F2" s="589"/>
    </row>
    <row r="4" spans="1:6" ht="21.75" customHeight="1">
      <c r="A4" s="4" t="s">
        <v>212</v>
      </c>
      <c r="B4" s="651"/>
      <c r="C4" s="651"/>
      <c r="D4" s="651"/>
      <c r="E4" s="651"/>
      <c r="F4" s="651"/>
    </row>
    <row r="5" spans="1:6" ht="21.75" customHeight="1">
      <c r="A5" s="4" t="s">
        <v>64</v>
      </c>
      <c r="B5" s="647"/>
      <c r="C5" s="647"/>
      <c r="D5" s="647"/>
      <c r="E5" s="647"/>
      <c r="F5" s="647"/>
    </row>
    <row r="6" spans="1:6" ht="21.75" customHeight="1">
      <c r="A6" s="4" t="s">
        <v>213</v>
      </c>
      <c r="B6" s="647"/>
      <c r="C6" s="647"/>
      <c r="D6" s="647"/>
      <c r="E6" s="647"/>
      <c r="F6" s="647"/>
    </row>
    <row r="7" spans="1:6" ht="21.75" customHeight="1">
      <c r="A7" s="4" t="s">
        <v>214</v>
      </c>
      <c r="B7" s="647"/>
      <c r="C7" s="647"/>
      <c r="D7" s="647"/>
      <c r="E7" s="647"/>
      <c r="F7" s="647"/>
    </row>
    <row r="8" spans="1:6" ht="21.75" customHeight="1">
      <c r="A8" s="4" t="s">
        <v>219</v>
      </c>
      <c r="B8" s="647"/>
      <c r="C8" s="647"/>
      <c r="D8" s="647"/>
      <c r="E8" s="647"/>
      <c r="F8" s="647"/>
    </row>
    <row r="9" spans="1:6" ht="21.75" customHeight="1">
      <c r="A9" s="4" t="s">
        <v>215</v>
      </c>
      <c r="B9" s="647"/>
      <c r="C9" s="647"/>
      <c r="D9" s="647"/>
      <c r="E9" s="647"/>
      <c r="F9" s="647"/>
    </row>
    <row r="10" spans="1:6" ht="21.75" customHeight="1">
      <c r="A10" s="4" t="s">
        <v>216</v>
      </c>
      <c r="B10" s="647"/>
      <c r="C10" s="647"/>
      <c r="D10" s="647"/>
      <c r="E10" s="647"/>
      <c r="F10" s="647"/>
    </row>
    <row r="11" ht="9" customHeight="1">
      <c r="A11" s="4"/>
    </row>
    <row r="12" spans="1:5" ht="21.75" customHeight="1">
      <c r="A12" s="4" t="s">
        <v>222</v>
      </c>
      <c r="B12" s="297" t="s">
        <v>217</v>
      </c>
      <c r="C12" s="298"/>
      <c r="D12" s="299" t="s">
        <v>94</v>
      </c>
      <c r="E12" s="298"/>
    </row>
    <row r="13" spans="1:5" ht="8.25" customHeight="1">
      <c r="A13" s="4"/>
      <c r="C13" s="301"/>
      <c r="D13" s="299"/>
      <c r="E13" s="301"/>
    </row>
    <row r="14" spans="1:6" ht="21.75" customHeight="1">
      <c r="A14" s="4" t="s">
        <v>218</v>
      </c>
      <c r="B14" s="650">
        <v>0</v>
      </c>
      <c r="C14" s="650"/>
      <c r="D14" s="650"/>
      <c r="E14" s="650"/>
      <c r="F14" s="301"/>
    </row>
    <row r="15" spans="1:6" ht="21.75" customHeight="1">
      <c r="A15" s="4" t="s">
        <v>177</v>
      </c>
      <c r="B15" s="650">
        <v>0</v>
      </c>
      <c r="C15" s="650"/>
      <c r="D15" s="650"/>
      <c r="E15" s="650"/>
      <c r="F15" s="301"/>
    </row>
    <row r="16" spans="1:6" ht="21.75" customHeight="1">
      <c r="A16" s="4" t="s">
        <v>231</v>
      </c>
      <c r="B16" s="650">
        <f>B14+B15</f>
        <v>0</v>
      </c>
      <c r="C16" s="650"/>
      <c r="D16" s="650"/>
      <c r="E16" s="650"/>
      <c r="F16" s="301"/>
    </row>
    <row r="18" spans="1:7" ht="31.5" customHeight="1">
      <c r="A18" s="595" t="s">
        <v>230</v>
      </c>
      <c r="B18" s="595"/>
      <c r="C18" s="595"/>
      <c r="D18" s="595"/>
      <c r="E18" s="595"/>
      <c r="F18" s="595"/>
      <c r="G18" s="595"/>
    </row>
    <row r="20" spans="1:7" ht="31.5" customHeight="1">
      <c r="A20" s="595" t="s">
        <v>220</v>
      </c>
      <c r="B20" s="595"/>
      <c r="C20" s="595"/>
      <c r="D20" s="595"/>
      <c r="E20" s="595"/>
      <c r="F20" s="595"/>
      <c r="G20" s="595"/>
    </row>
    <row r="22" spans="1:7" ht="93" customHeight="1">
      <c r="A22" s="595" t="s">
        <v>221</v>
      </c>
      <c r="B22" s="595"/>
      <c r="C22" s="595"/>
      <c r="D22" s="595"/>
      <c r="E22" s="595"/>
      <c r="F22" s="595"/>
      <c r="G22" s="595"/>
    </row>
    <row r="24" spans="1:7" ht="63" customHeight="1">
      <c r="A24" s="595" t="s">
        <v>228</v>
      </c>
      <c r="B24" s="595"/>
      <c r="C24" s="595"/>
      <c r="D24" s="595"/>
      <c r="E24" s="595"/>
      <c r="F24" s="595"/>
      <c r="G24" s="595"/>
    </row>
    <row r="26" spans="1:7" ht="54" customHeight="1">
      <c r="A26" s="646" t="s">
        <v>229</v>
      </c>
      <c r="B26" s="646"/>
      <c r="C26" s="646"/>
      <c r="D26" s="646"/>
      <c r="E26" s="646"/>
      <c r="F26" s="646"/>
      <c r="G26" s="646"/>
    </row>
    <row r="28" spans="1:6" ht="15">
      <c r="A28" s="300"/>
      <c r="B28" s="300"/>
      <c r="C28" s="300"/>
      <c r="D28" s="300"/>
      <c r="F28" s="302"/>
    </row>
    <row r="29" spans="1:6" ht="15">
      <c r="A29" s="648" t="s">
        <v>223</v>
      </c>
      <c r="B29" s="648"/>
      <c r="C29" s="648"/>
      <c r="D29" s="648"/>
      <c r="F29" s="81" t="s">
        <v>54</v>
      </c>
    </row>
    <row r="30" spans="1:4" ht="26.25" customHeight="1">
      <c r="A30" s="649" t="s">
        <v>226</v>
      </c>
      <c r="B30" s="649"/>
      <c r="C30" s="649"/>
      <c r="D30" s="649"/>
    </row>
    <row r="31" spans="1:6" ht="30" customHeight="1">
      <c r="A31" s="300"/>
      <c r="B31" s="300"/>
      <c r="C31" s="300"/>
      <c r="D31" s="300"/>
      <c r="F31" s="302"/>
    </row>
    <row r="32" spans="1:6" ht="15">
      <c r="A32" s="648" t="s">
        <v>224</v>
      </c>
      <c r="B32" s="648"/>
      <c r="C32" s="648"/>
      <c r="D32" s="648"/>
      <c r="F32" s="81" t="s">
        <v>54</v>
      </c>
    </row>
    <row r="34" spans="1:6" ht="15">
      <c r="A34" s="300"/>
      <c r="B34" s="300"/>
      <c r="C34" s="300"/>
      <c r="D34" s="300"/>
      <c r="F34" s="300"/>
    </row>
    <row r="35" spans="1:6" ht="15">
      <c r="A35" s="648" t="s">
        <v>225</v>
      </c>
      <c r="B35" s="648"/>
      <c r="C35" s="648"/>
      <c r="D35" s="648"/>
      <c r="F35" s="81" t="s">
        <v>227</v>
      </c>
    </row>
  </sheetData>
  <sheetProtection/>
  <mergeCells count="21">
    <mergeCell ref="B8:F8"/>
    <mergeCell ref="B6:F6"/>
    <mergeCell ref="A24:G24"/>
    <mergeCell ref="A22:G22"/>
    <mergeCell ref="A32:D32"/>
    <mergeCell ref="A29:D29"/>
    <mergeCell ref="A1:F1"/>
    <mergeCell ref="A2:F2"/>
    <mergeCell ref="A18:G18"/>
    <mergeCell ref="B4:F4"/>
    <mergeCell ref="B5:F5"/>
    <mergeCell ref="A26:G26"/>
    <mergeCell ref="B7:F7"/>
    <mergeCell ref="B9:F9"/>
    <mergeCell ref="B10:F10"/>
    <mergeCell ref="A20:G20"/>
    <mergeCell ref="A35:D35"/>
    <mergeCell ref="A30:D30"/>
    <mergeCell ref="B14:E14"/>
    <mergeCell ref="B15:E15"/>
    <mergeCell ref="B16:E16"/>
  </mergeCells>
  <printOptions horizontalCentered="1"/>
  <pageMargins left="1" right="0.25" top="0.75" bottom="0.75" header="0.3" footer="0.3"/>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A1:L54"/>
  <sheetViews>
    <sheetView zoomScalePageLayoutView="0" workbookViewId="0" topLeftCell="A1">
      <selection activeCell="R37" sqref="R37"/>
    </sheetView>
  </sheetViews>
  <sheetFormatPr defaultColWidth="8.57421875" defaultRowHeight="15"/>
  <cols>
    <col min="1" max="1" width="8.57421875" style="377" customWidth="1"/>
    <col min="2" max="2" width="23.140625" style="377" customWidth="1"/>
    <col min="3" max="16384" width="8.57421875" style="377" customWidth="1"/>
  </cols>
  <sheetData>
    <row r="1" spans="1:12" ht="15">
      <c r="A1" s="469" t="s">
        <v>486</v>
      </c>
      <c r="B1" s="469"/>
      <c r="C1" s="469"/>
      <c r="D1" s="469"/>
      <c r="E1" s="469"/>
      <c r="F1" s="469"/>
      <c r="G1" s="469"/>
      <c r="H1" s="469"/>
      <c r="I1" s="469"/>
      <c r="J1" s="469"/>
      <c r="K1" s="469"/>
      <c r="L1" s="469"/>
    </row>
    <row r="2" spans="1:12" ht="15">
      <c r="A2" s="469" t="s">
        <v>484</v>
      </c>
      <c r="B2" s="469"/>
      <c r="C2" s="469"/>
      <c r="D2" s="469"/>
      <c r="E2" s="469"/>
      <c r="F2" s="469"/>
      <c r="G2" s="469"/>
      <c r="H2" s="469"/>
      <c r="I2" s="469"/>
      <c r="J2" s="469"/>
      <c r="K2" s="469"/>
      <c r="L2" s="469"/>
    </row>
    <row r="3" spans="1:12" ht="15">
      <c r="A3" s="469" t="s">
        <v>485</v>
      </c>
      <c r="B3" s="469"/>
      <c r="C3" s="469"/>
      <c r="D3" s="469"/>
      <c r="E3" s="469"/>
      <c r="F3" s="469"/>
      <c r="G3" s="469"/>
      <c r="H3" s="469"/>
      <c r="I3" s="469"/>
      <c r="J3" s="469"/>
      <c r="K3" s="469"/>
      <c r="L3" s="469"/>
    </row>
    <row r="4" spans="1:12" ht="15">
      <c r="A4" s="470" t="s">
        <v>437</v>
      </c>
      <c r="B4" s="470"/>
      <c r="C4" s="470"/>
      <c r="D4" s="470"/>
      <c r="E4" s="470"/>
      <c r="F4" s="470"/>
      <c r="G4" s="470"/>
      <c r="H4" s="470"/>
      <c r="I4" s="470"/>
      <c r="J4" s="470"/>
      <c r="K4" s="470"/>
      <c r="L4" s="470"/>
    </row>
    <row r="6" spans="1:12" ht="19.5">
      <c r="A6" s="474" t="s">
        <v>436</v>
      </c>
      <c r="B6" s="474"/>
      <c r="C6" s="474"/>
      <c r="D6" s="474"/>
      <c r="E6" s="474"/>
      <c r="F6" s="474"/>
      <c r="G6" s="474"/>
      <c r="H6" s="474"/>
      <c r="I6" s="474"/>
      <c r="J6" s="474"/>
      <c r="K6" s="474"/>
      <c r="L6" s="474"/>
    </row>
    <row r="7" spans="1:12" ht="16.5">
      <c r="A7" s="475" t="s">
        <v>450</v>
      </c>
      <c r="B7" s="475"/>
      <c r="C7" s="475"/>
      <c r="D7" s="475"/>
      <c r="E7" s="475"/>
      <c r="F7" s="475"/>
      <c r="G7" s="475"/>
      <c r="H7" s="475"/>
      <c r="I7" s="475"/>
      <c r="J7" s="475"/>
      <c r="K7" s="475"/>
      <c r="L7" s="475"/>
    </row>
    <row r="9" spans="1:12" ht="17.25" customHeight="1">
      <c r="A9" s="399" t="s">
        <v>26</v>
      </c>
      <c r="B9" s="396"/>
      <c r="C9" s="476"/>
      <c r="D9" s="476"/>
      <c r="E9" s="476"/>
      <c r="F9" s="476"/>
      <c r="G9" s="476"/>
      <c r="H9" s="476"/>
      <c r="I9" s="476"/>
      <c r="J9" s="476"/>
      <c r="K9" s="476"/>
      <c r="L9" s="476"/>
    </row>
    <row r="10" spans="1:12" ht="17.25" customHeight="1">
      <c r="A10" s="378" t="s">
        <v>85</v>
      </c>
      <c r="B10" s="396"/>
      <c r="C10" s="477"/>
      <c r="D10" s="477"/>
      <c r="E10" s="477"/>
      <c r="F10" s="477"/>
      <c r="G10" s="477"/>
      <c r="H10" s="477"/>
      <c r="I10" s="477"/>
      <c r="J10" s="477"/>
      <c r="K10" s="477"/>
      <c r="L10" s="477"/>
    </row>
    <row r="11" spans="2:12" ht="13.5">
      <c r="B11" s="396"/>
      <c r="C11" s="463" t="s">
        <v>451</v>
      </c>
      <c r="D11" s="463"/>
      <c r="E11" s="463"/>
      <c r="F11" s="463"/>
      <c r="G11" s="463"/>
      <c r="H11" s="463"/>
      <c r="I11" s="463"/>
      <c r="J11" s="463"/>
      <c r="K11" s="463"/>
      <c r="L11" s="463"/>
    </row>
    <row r="12" spans="1:12" ht="17.25" customHeight="1">
      <c r="A12" s="399" t="s">
        <v>452</v>
      </c>
      <c r="B12" s="26"/>
      <c r="C12" s="464"/>
      <c r="D12" s="464"/>
      <c r="E12" s="464"/>
      <c r="F12" s="464"/>
      <c r="G12" s="464"/>
      <c r="H12" s="464"/>
      <c r="I12" s="464"/>
      <c r="J12" s="464"/>
      <c r="K12" s="464"/>
      <c r="L12" s="464"/>
    </row>
    <row r="13" spans="1:12" ht="17.25" customHeight="1">
      <c r="A13" s="399" t="s">
        <v>439</v>
      </c>
      <c r="B13" s="26"/>
      <c r="C13" s="465"/>
      <c r="D13" s="465"/>
      <c r="E13" s="465"/>
      <c r="F13" s="465"/>
      <c r="G13" s="465"/>
      <c r="H13" s="465"/>
      <c r="I13" s="465"/>
      <c r="J13" s="465"/>
      <c r="K13" s="465"/>
      <c r="L13" s="465"/>
    </row>
    <row r="14" spans="1:12" ht="17.25" customHeight="1">
      <c r="A14" s="399" t="s">
        <v>453</v>
      </c>
      <c r="B14" s="396"/>
      <c r="C14" s="466"/>
      <c r="D14" s="466"/>
      <c r="E14" s="466"/>
      <c r="F14" s="466"/>
      <c r="G14" s="466"/>
      <c r="H14" s="466"/>
      <c r="I14" s="466"/>
      <c r="J14" s="466"/>
      <c r="K14" s="466"/>
      <c r="L14" s="466"/>
    </row>
    <row r="15" spans="1:12" ht="17.25" customHeight="1">
      <c r="A15" s="399" t="s">
        <v>454</v>
      </c>
      <c r="C15" s="462"/>
      <c r="D15" s="462"/>
      <c r="E15" s="462"/>
      <c r="F15" s="462"/>
      <c r="G15" s="462"/>
      <c r="H15" s="462"/>
      <c r="I15" s="462"/>
      <c r="J15" s="462"/>
      <c r="K15" s="462"/>
      <c r="L15" s="462"/>
    </row>
    <row r="16" ht="13.5" customHeight="1">
      <c r="A16" s="378"/>
    </row>
    <row r="17" spans="1:5" ht="17.25" customHeight="1">
      <c r="A17" s="378" t="s">
        <v>455</v>
      </c>
      <c r="C17" s="472"/>
      <c r="D17" s="472"/>
      <c r="E17" s="472"/>
    </row>
    <row r="18" spans="1:11" ht="17.25" customHeight="1">
      <c r="A18" s="378" t="s">
        <v>440</v>
      </c>
      <c r="C18" s="462"/>
      <c r="D18" s="462"/>
      <c r="E18" s="462"/>
      <c r="F18" s="467" t="s">
        <v>480</v>
      </c>
      <c r="G18" s="468"/>
      <c r="H18" s="468"/>
      <c r="I18" s="468"/>
      <c r="J18" s="468"/>
      <c r="K18" s="468"/>
    </row>
    <row r="19" ht="13.5">
      <c r="A19" s="378"/>
    </row>
    <row r="20" spans="1:12" ht="43.5" customHeight="1">
      <c r="A20" s="379" t="s">
        <v>438</v>
      </c>
      <c r="B20" s="380"/>
      <c r="C20" s="478"/>
      <c r="D20" s="479"/>
      <c r="E20" s="479"/>
      <c r="F20" s="479"/>
      <c r="G20" s="479"/>
      <c r="H20" s="479"/>
      <c r="I20" s="479"/>
      <c r="J20" s="479"/>
      <c r="K20" s="479"/>
      <c r="L20" s="480"/>
    </row>
    <row r="21" spans="1:12" ht="8.25" customHeight="1">
      <c r="A21" s="379"/>
      <c r="B21" s="380"/>
      <c r="C21" s="400"/>
      <c r="D21" s="400"/>
      <c r="E21" s="400"/>
      <c r="F21" s="400"/>
      <c r="G21" s="400"/>
      <c r="H21" s="400"/>
      <c r="I21" s="400"/>
      <c r="J21" s="400"/>
      <c r="K21" s="400"/>
      <c r="L21" s="400"/>
    </row>
    <row r="22" spans="1:12" ht="13.5">
      <c r="A22" s="382"/>
      <c r="B22" s="383"/>
      <c r="C22" s="383"/>
      <c r="D22" s="383"/>
      <c r="E22" s="383"/>
      <c r="F22" s="383"/>
      <c r="G22" s="383"/>
      <c r="H22" s="383"/>
      <c r="I22" s="383"/>
      <c r="J22" s="383"/>
      <c r="K22" s="383"/>
      <c r="L22" s="383"/>
    </row>
    <row r="23" ht="18.75" customHeight="1">
      <c r="A23" s="378" t="s">
        <v>442</v>
      </c>
    </row>
    <row r="24" spans="2:3" ht="18.75" customHeight="1">
      <c r="B24" s="378" t="s">
        <v>443</v>
      </c>
      <c r="C24" s="394"/>
    </row>
    <row r="25" spans="2:3" ht="18.75" customHeight="1">
      <c r="B25" s="378" t="s">
        <v>44</v>
      </c>
      <c r="C25" s="393"/>
    </row>
    <row r="26" spans="2:7" ht="18.75" customHeight="1">
      <c r="B26" s="378" t="s">
        <v>456</v>
      </c>
      <c r="C26" s="472"/>
      <c r="D26" s="472"/>
      <c r="E26" s="472"/>
      <c r="F26" s="472"/>
      <c r="G26" s="472"/>
    </row>
    <row r="27" ht="18.75" customHeight="1">
      <c r="B27" s="381" t="s">
        <v>444</v>
      </c>
    </row>
    <row r="28" ht="9.75" customHeight="1">
      <c r="A28" s="378"/>
    </row>
    <row r="29" ht="18.75" customHeight="1">
      <c r="A29" s="378" t="s">
        <v>46</v>
      </c>
    </row>
    <row r="30" spans="2:9" ht="18.75" customHeight="1">
      <c r="B30" s="378" t="s">
        <v>457</v>
      </c>
      <c r="C30" s="472"/>
      <c r="D30" s="472"/>
      <c r="E30" s="472"/>
      <c r="F30" s="472"/>
      <c r="G30" s="472"/>
      <c r="H30" s="472"/>
      <c r="I30" s="472"/>
    </row>
    <row r="31" spans="2:9" ht="18.75" customHeight="1">
      <c r="B31" s="378" t="s">
        <v>458</v>
      </c>
      <c r="C31" s="462"/>
      <c r="D31" s="462"/>
      <c r="E31" s="462"/>
      <c r="F31" s="462"/>
      <c r="G31" s="462"/>
      <c r="H31" s="462"/>
      <c r="I31" s="462"/>
    </row>
    <row r="32" spans="2:9" ht="18.75" customHeight="1">
      <c r="B32" s="378" t="s">
        <v>456</v>
      </c>
      <c r="C32" s="462"/>
      <c r="D32" s="462"/>
      <c r="E32" s="462"/>
      <c r="F32" s="462"/>
      <c r="G32" s="462"/>
      <c r="H32" s="462"/>
      <c r="I32" s="462"/>
    </row>
    <row r="33" spans="1:12" ht="14.25" customHeight="1">
      <c r="A33" s="383"/>
      <c r="B33" s="382"/>
      <c r="C33" s="383"/>
      <c r="D33" s="383"/>
      <c r="E33" s="383"/>
      <c r="F33" s="383"/>
      <c r="G33" s="383"/>
      <c r="H33" s="383"/>
      <c r="I33" s="383"/>
      <c r="J33" s="383"/>
      <c r="K33" s="383"/>
      <c r="L33" s="383"/>
    </row>
    <row r="34" spans="1:10" ht="18.75" customHeight="1">
      <c r="A34" s="378" t="s">
        <v>445</v>
      </c>
      <c r="D34" s="472"/>
      <c r="E34" s="472"/>
      <c r="F34" s="472"/>
      <c r="G34" s="472"/>
      <c r="H34" s="472"/>
      <c r="I34" s="472"/>
      <c r="J34" s="377" t="s">
        <v>560</v>
      </c>
    </row>
    <row r="35" spans="1:6" ht="18.75" customHeight="1">
      <c r="A35" s="378" t="s">
        <v>446</v>
      </c>
      <c r="D35" s="471"/>
      <c r="E35" s="471"/>
      <c r="F35" s="377" t="s">
        <v>560</v>
      </c>
    </row>
    <row r="36" spans="1:6" ht="18.75" customHeight="1">
      <c r="A36" s="378" t="s">
        <v>441</v>
      </c>
      <c r="D36" s="471"/>
      <c r="E36" s="471"/>
      <c r="F36" s="377" t="s">
        <v>560</v>
      </c>
    </row>
    <row r="37" spans="1:12" ht="14.25" customHeight="1">
      <c r="A37" s="382"/>
      <c r="B37" s="383"/>
      <c r="C37" s="383"/>
      <c r="D37" s="383"/>
      <c r="E37" s="383"/>
      <c r="F37" s="383"/>
      <c r="G37" s="383"/>
      <c r="H37" s="383"/>
      <c r="I37" s="383"/>
      <c r="J37" s="383"/>
      <c r="K37" s="383"/>
      <c r="L37" s="383"/>
    </row>
    <row r="38" spans="1:6" ht="18.75" customHeight="1">
      <c r="A38" s="378" t="s">
        <v>17</v>
      </c>
      <c r="C38" s="481">
        <v>0</v>
      </c>
      <c r="D38" s="481"/>
      <c r="E38" s="481"/>
      <c r="F38" s="377" t="s">
        <v>560</v>
      </c>
    </row>
    <row r="39" spans="1:6" ht="18.75" customHeight="1">
      <c r="A39" s="378" t="s">
        <v>447</v>
      </c>
      <c r="C39" s="471">
        <f>'(3A) Non-Academic Trip Expense'!A34</f>
        <v>0</v>
      </c>
      <c r="D39" s="471"/>
      <c r="E39" s="471"/>
      <c r="F39" s="377" t="s">
        <v>560</v>
      </c>
    </row>
    <row r="40" spans="1:6" ht="18.75" customHeight="1">
      <c r="A40" s="378" t="s">
        <v>448</v>
      </c>
      <c r="C40" s="471">
        <f>C38-C39</f>
        <v>0</v>
      </c>
      <c r="D40" s="471"/>
      <c r="E40" s="471"/>
      <c r="F40" s="377" t="s">
        <v>560</v>
      </c>
    </row>
    <row r="41" spans="1:12" ht="13.5">
      <c r="A41" s="383"/>
      <c r="B41" s="383"/>
      <c r="C41" s="383"/>
      <c r="D41" s="383"/>
      <c r="E41" s="383"/>
      <c r="F41" s="383"/>
      <c r="G41" s="383"/>
      <c r="H41" s="383"/>
      <c r="I41" s="383"/>
      <c r="J41" s="383"/>
      <c r="K41" s="383"/>
      <c r="L41" s="383"/>
    </row>
    <row r="42" spans="1:12" ht="13.5">
      <c r="A42" s="482" t="s">
        <v>52</v>
      </c>
      <c r="B42" s="482"/>
      <c r="C42" s="482"/>
      <c r="D42" s="482"/>
      <c r="E42" s="482"/>
      <c r="F42" s="482"/>
      <c r="G42" s="482"/>
      <c r="H42" s="482"/>
      <c r="I42" s="482"/>
      <c r="J42" s="482"/>
      <c r="K42" s="482"/>
      <c r="L42" s="482"/>
    </row>
    <row r="43" spans="1:12" ht="13.5">
      <c r="A43" s="473" t="s">
        <v>53</v>
      </c>
      <c r="B43" s="473"/>
      <c r="C43" s="473"/>
      <c r="D43" s="473"/>
      <c r="E43" s="473"/>
      <c r="F43" s="473"/>
      <c r="G43" s="473"/>
      <c r="H43" s="473"/>
      <c r="I43" s="473"/>
      <c r="J43" s="473"/>
      <c r="K43" s="473"/>
      <c r="L43" s="473"/>
    </row>
    <row r="44" spans="1:12" ht="9" customHeight="1">
      <c r="A44" s="23"/>
      <c r="B44" s="23"/>
      <c r="C44" s="23"/>
      <c r="D44" s="23"/>
      <c r="E44" s="23"/>
      <c r="F44" s="23"/>
      <c r="G44" s="23"/>
      <c r="H44" s="23"/>
      <c r="I44" s="23"/>
      <c r="J44" s="23"/>
      <c r="K44" s="23"/>
      <c r="L44" s="23"/>
    </row>
    <row r="45" spans="1:12" ht="24.75" customHeight="1">
      <c r="A45" s="401" t="s">
        <v>202</v>
      </c>
      <c r="B45" s="476"/>
      <c r="C45" s="476"/>
      <c r="D45" s="476"/>
      <c r="E45" s="476"/>
      <c r="F45" s="476"/>
      <c r="G45" s="476"/>
      <c r="H45" s="476"/>
      <c r="I45" s="476"/>
      <c r="J45" s="23"/>
      <c r="K45" s="395"/>
      <c r="L45" s="395"/>
    </row>
    <row r="46" spans="1:12" ht="13.5">
      <c r="A46" s="401"/>
      <c r="B46" s="483" t="s">
        <v>200</v>
      </c>
      <c r="C46" s="483"/>
      <c r="D46" s="483"/>
      <c r="E46" s="483"/>
      <c r="F46" s="483"/>
      <c r="G46" s="483"/>
      <c r="H46" s="483"/>
      <c r="I46" s="483"/>
      <c r="J46" s="396"/>
      <c r="K46" s="485" t="s">
        <v>54</v>
      </c>
      <c r="L46" s="485"/>
    </row>
    <row r="47" spans="1:12" ht="24.75" customHeight="1">
      <c r="A47" s="401" t="s">
        <v>79</v>
      </c>
      <c r="B47" s="484"/>
      <c r="C47" s="484"/>
      <c r="D47" s="484"/>
      <c r="E47" s="484"/>
      <c r="F47" s="484"/>
      <c r="G47" s="484"/>
      <c r="H47" s="484"/>
      <c r="I47" s="484"/>
      <c r="J47" s="23"/>
      <c r="K47" s="395"/>
      <c r="L47" s="395"/>
    </row>
    <row r="48" spans="1:12" ht="13.5">
      <c r="A48" s="401"/>
      <c r="B48" s="483" t="s">
        <v>201</v>
      </c>
      <c r="C48" s="483"/>
      <c r="D48" s="483"/>
      <c r="E48" s="483"/>
      <c r="F48" s="483"/>
      <c r="G48" s="483"/>
      <c r="H48" s="483"/>
      <c r="I48" s="483"/>
      <c r="J48" s="396"/>
      <c r="K48" s="485" t="s">
        <v>54</v>
      </c>
      <c r="L48" s="485"/>
    </row>
    <row r="49" spans="1:12" ht="24.75" customHeight="1">
      <c r="A49" s="401" t="s">
        <v>80</v>
      </c>
      <c r="B49" s="484"/>
      <c r="C49" s="484"/>
      <c r="D49" s="484"/>
      <c r="E49" s="484"/>
      <c r="F49" s="484"/>
      <c r="G49" s="484"/>
      <c r="H49" s="484"/>
      <c r="I49" s="484"/>
      <c r="J49" s="23"/>
      <c r="K49" s="395"/>
      <c r="L49" s="395"/>
    </row>
    <row r="50" spans="1:12" ht="13.5">
      <c r="A50" s="401"/>
      <c r="B50" s="483" t="s">
        <v>170</v>
      </c>
      <c r="C50" s="483"/>
      <c r="D50" s="483"/>
      <c r="E50" s="483"/>
      <c r="F50" s="483"/>
      <c r="G50" s="483"/>
      <c r="H50" s="483"/>
      <c r="I50" s="483"/>
      <c r="J50" s="396"/>
      <c r="K50" s="485" t="s">
        <v>54</v>
      </c>
      <c r="L50" s="485"/>
    </row>
    <row r="51" spans="1:12" ht="24.75" customHeight="1">
      <c r="A51" s="401" t="s">
        <v>81</v>
      </c>
      <c r="B51" s="484"/>
      <c r="C51" s="484"/>
      <c r="D51" s="484"/>
      <c r="E51" s="484"/>
      <c r="F51" s="484"/>
      <c r="G51" s="484"/>
      <c r="H51" s="484"/>
      <c r="I51" s="484"/>
      <c r="J51" s="23"/>
      <c r="K51" s="395"/>
      <c r="L51" s="395"/>
    </row>
    <row r="52" spans="1:12" ht="13.5">
      <c r="A52" s="401"/>
      <c r="B52" s="483" t="s">
        <v>55</v>
      </c>
      <c r="C52" s="483"/>
      <c r="D52" s="483"/>
      <c r="E52" s="483"/>
      <c r="F52" s="483"/>
      <c r="G52" s="483"/>
      <c r="H52" s="483"/>
      <c r="I52" s="483"/>
      <c r="J52" s="396"/>
      <c r="K52" s="485" t="s">
        <v>54</v>
      </c>
      <c r="L52" s="485"/>
    </row>
    <row r="53" spans="1:12" ht="24.75" customHeight="1">
      <c r="A53" s="401" t="s">
        <v>82</v>
      </c>
      <c r="B53" s="484"/>
      <c r="C53" s="484"/>
      <c r="D53" s="484"/>
      <c r="E53" s="484"/>
      <c r="F53" s="484"/>
      <c r="G53" s="484"/>
      <c r="H53" s="484"/>
      <c r="I53" s="484"/>
      <c r="J53" s="23"/>
      <c r="K53" s="395"/>
      <c r="L53" s="395"/>
    </row>
    <row r="54" spans="1:12" ht="13.5">
      <c r="A54" s="23"/>
      <c r="B54" s="483" t="s">
        <v>449</v>
      </c>
      <c r="C54" s="483"/>
      <c r="D54" s="483"/>
      <c r="E54" s="483"/>
      <c r="F54" s="483"/>
      <c r="G54" s="483"/>
      <c r="H54" s="483"/>
      <c r="I54" s="483"/>
      <c r="J54" s="396"/>
      <c r="K54" s="485" t="s">
        <v>54</v>
      </c>
      <c r="L54" s="485"/>
    </row>
  </sheetData>
  <sheetProtection/>
  <mergeCells count="44">
    <mergeCell ref="A2:L2"/>
    <mergeCell ref="A3:L3"/>
    <mergeCell ref="B54:I54"/>
    <mergeCell ref="K46:L46"/>
    <mergeCell ref="K48:L48"/>
    <mergeCell ref="K50:L50"/>
    <mergeCell ref="K52:L52"/>
    <mergeCell ref="K54:L54"/>
    <mergeCell ref="B49:I49"/>
    <mergeCell ref="B51:I51"/>
    <mergeCell ref="B52:I52"/>
    <mergeCell ref="B45:I45"/>
    <mergeCell ref="B46:I46"/>
    <mergeCell ref="B47:I47"/>
    <mergeCell ref="B48:I48"/>
    <mergeCell ref="B53:I53"/>
    <mergeCell ref="B50:I50"/>
    <mergeCell ref="A43:L43"/>
    <mergeCell ref="A6:L6"/>
    <mergeCell ref="A7:L7"/>
    <mergeCell ref="C9:L9"/>
    <mergeCell ref="C10:L10"/>
    <mergeCell ref="C20:L20"/>
    <mergeCell ref="C38:E38"/>
    <mergeCell ref="A42:L42"/>
    <mergeCell ref="C26:G26"/>
    <mergeCell ref="C17:E17"/>
    <mergeCell ref="A1:L1"/>
    <mergeCell ref="A4:L4"/>
    <mergeCell ref="C39:E39"/>
    <mergeCell ref="C40:E40"/>
    <mergeCell ref="D35:E35"/>
    <mergeCell ref="D36:E36"/>
    <mergeCell ref="D34:I34"/>
    <mergeCell ref="C30:I30"/>
    <mergeCell ref="C31:I31"/>
    <mergeCell ref="C32:I32"/>
    <mergeCell ref="C18:E18"/>
    <mergeCell ref="C11:L11"/>
    <mergeCell ref="C12:L12"/>
    <mergeCell ref="C13:L13"/>
    <mergeCell ref="C14:L14"/>
    <mergeCell ref="C15:L15"/>
    <mergeCell ref="F18:K18"/>
  </mergeCells>
  <printOptions/>
  <pageMargins left="0.25" right="0.25" top="0.5" bottom="0.25" header="0.3" footer="0.3"/>
  <pageSetup fitToHeight="1" fitToWidth="1" horizontalDpi="600" verticalDpi="600" orientation="portrait" scale="78"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B36"/>
  <sheetViews>
    <sheetView zoomScalePageLayoutView="0" workbookViewId="0" topLeftCell="A1">
      <selection activeCell="A36" sqref="A36:B36"/>
    </sheetView>
  </sheetViews>
  <sheetFormatPr defaultColWidth="8.57421875" defaultRowHeight="15"/>
  <cols>
    <col min="1" max="1" width="76.140625" style="294" customWidth="1"/>
    <col min="2" max="2" width="41.140625" style="294" customWidth="1"/>
    <col min="3" max="16384" width="8.57421875" style="294" customWidth="1"/>
  </cols>
  <sheetData>
    <row r="1" spans="1:2" s="351" customFormat="1" ht="23.25">
      <c r="A1" s="656" t="s">
        <v>331</v>
      </c>
      <c r="B1" s="656"/>
    </row>
    <row r="2" spans="1:2" s="295" customFormat="1" ht="18">
      <c r="A2" s="657" t="s">
        <v>338</v>
      </c>
      <c r="B2" s="657"/>
    </row>
    <row r="3" ht="21">
      <c r="A3" s="354"/>
    </row>
    <row r="4" spans="1:2" ht="23.25" customHeight="1">
      <c r="A4" s="356" t="s">
        <v>334</v>
      </c>
      <c r="B4" s="353"/>
    </row>
    <row r="5" spans="1:2" ht="14.25">
      <c r="A5" s="6"/>
      <c r="B5" s="355" t="s">
        <v>336</v>
      </c>
    </row>
    <row r="6" spans="1:2" ht="23.25" customHeight="1">
      <c r="A6" s="184" t="s">
        <v>335</v>
      </c>
      <c r="B6" s="353"/>
    </row>
    <row r="7" spans="1:2" ht="23.25" customHeight="1">
      <c r="A7" s="184" t="s">
        <v>215</v>
      </c>
      <c r="B7" s="353"/>
    </row>
    <row r="8" ht="23.25" customHeight="1"/>
    <row r="9" spans="1:2" s="352" customFormat="1" ht="65.25" customHeight="1">
      <c r="A9" s="652" t="s">
        <v>339</v>
      </c>
      <c r="B9" s="652"/>
    </row>
    <row r="10" spans="1:2" s="352" customFormat="1" ht="14.25">
      <c r="A10" s="653" t="s">
        <v>16</v>
      </c>
      <c r="B10" s="653"/>
    </row>
    <row r="11" spans="1:2" s="352" customFormat="1" ht="50.25" customHeight="1">
      <c r="A11" s="653" t="s">
        <v>340</v>
      </c>
      <c r="B11" s="653"/>
    </row>
    <row r="12" spans="1:2" s="352" customFormat="1" ht="14.25">
      <c r="A12" s="654"/>
      <c r="B12" s="654"/>
    </row>
    <row r="13" spans="1:2" s="352" customFormat="1" ht="14.25">
      <c r="A13" s="653" t="s">
        <v>348</v>
      </c>
      <c r="B13" s="653"/>
    </row>
    <row r="14" spans="1:2" s="352" customFormat="1" ht="14.25">
      <c r="A14" s="654"/>
      <c r="B14" s="654"/>
    </row>
    <row r="15" spans="1:2" s="352" customFormat="1" ht="17.25" customHeight="1">
      <c r="A15" s="653" t="s">
        <v>349</v>
      </c>
      <c r="B15" s="653"/>
    </row>
    <row r="16" spans="1:2" s="352" customFormat="1" ht="14.25">
      <c r="A16" s="654"/>
      <c r="B16" s="654"/>
    </row>
    <row r="17" spans="1:2" s="352" customFormat="1" ht="49.5" customHeight="1">
      <c r="A17" s="653" t="s">
        <v>341</v>
      </c>
      <c r="B17" s="653"/>
    </row>
    <row r="18" spans="1:2" s="352" customFormat="1" ht="14.25">
      <c r="A18" s="654"/>
      <c r="B18" s="654"/>
    </row>
    <row r="19" spans="1:2" s="352" customFormat="1" ht="28.5" customHeight="1">
      <c r="A19" s="653" t="s">
        <v>342</v>
      </c>
      <c r="B19" s="653"/>
    </row>
    <row r="20" spans="1:2" s="352" customFormat="1" ht="14.25">
      <c r="A20" s="654"/>
      <c r="B20" s="654"/>
    </row>
    <row r="21" spans="1:2" s="352" customFormat="1" ht="123" customHeight="1">
      <c r="A21" s="653" t="s">
        <v>343</v>
      </c>
      <c r="B21" s="653"/>
    </row>
    <row r="22" spans="1:2" s="352" customFormat="1" ht="14.25">
      <c r="A22" s="654"/>
      <c r="B22" s="654"/>
    </row>
    <row r="23" spans="1:2" s="352" customFormat="1" ht="79.5" customHeight="1">
      <c r="A23" s="653" t="s">
        <v>344</v>
      </c>
      <c r="B23" s="653"/>
    </row>
    <row r="24" spans="1:2" s="352" customFormat="1" ht="14.25">
      <c r="A24" s="653"/>
      <c r="B24" s="653"/>
    </row>
    <row r="25" spans="1:2" s="352" customFormat="1" ht="46.5" customHeight="1">
      <c r="A25" s="653" t="s">
        <v>345</v>
      </c>
      <c r="B25" s="653"/>
    </row>
    <row r="26" spans="1:2" s="352" customFormat="1" ht="14.25">
      <c r="A26" s="654"/>
      <c r="B26" s="654"/>
    </row>
    <row r="27" spans="1:2" s="352" customFormat="1" ht="14.25">
      <c r="A27" s="653" t="s">
        <v>332</v>
      </c>
      <c r="B27" s="653"/>
    </row>
    <row r="28" spans="1:2" s="352" customFormat="1" ht="30.75" customHeight="1">
      <c r="A28" s="655" t="s">
        <v>337</v>
      </c>
      <c r="B28" s="655"/>
    </row>
    <row r="29" spans="1:2" s="352" customFormat="1" ht="14.25">
      <c r="A29" s="654"/>
      <c r="B29" s="654"/>
    </row>
    <row r="30" spans="1:2" s="352" customFormat="1" ht="60" customHeight="1">
      <c r="A30" s="655" t="s">
        <v>350</v>
      </c>
      <c r="B30" s="655"/>
    </row>
    <row r="31" spans="1:2" s="352" customFormat="1" ht="14.25">
      <c r="A31" s="654"/>
      <c r="B31" s="654"/>
    </row>
    <row r="32" spans="1:2" s="352" customFormat="1" ht="28.5" customHeight="1">
      <c r="A32" s="655" t="s">
        <v>346</v>
      </c>
      <c r="B32" s="655"/>
    </row>
    <row r="33" spans="1:2" s="352" customFormat="1" ht="14.25">
      <c r="A33" s="654"/>
      <c r="B33" s="654"/>
    </row>
    <row r="34" spans="1:2" s="352" customFormat="1" ht="28.5" customHeight="1">
      <c r="A34" s="654" t="s">
        <v>333</v>
      </c>
      <c r="B34" s="654"/>
    </row>
    <row r="35" ht="14.25">
      <c r="A35" s="303"/>
    </row>
    <row r="36" spans="1:2" ht="28.5" customHeight="1">
      <c r="A36" s="658" t="s">
        <v>347</v>
      </c>
      <c r="B36" s="658"/>
    </row>
  </sheetData>
  <sheetProtection/>
  <mergeCells count="29">
    <mergeCell ref="A33:B33"/>
    <mergeCell ref="A34:B34"/>
    <mergeCell ref="A1:B1"/>
    <mergeCell ref="A2:B2"/>
    <mergeCell ref="A36:B36"/>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printOptions horizontalCentered="1"/>
  <pageMargins left="0.7" right="0.2" top="0.5" bottom="0.5" header="0.3" footer="0.3"/>
  <pageSetup fitToHeight="1" fitToWidth="1" horizontalDpi="600" verticalDpi="600" orientation="portrait" scale="69"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H28"/>
  <sheetViews>
    <sheetView zoomScalePageLayoutView="0" workbookViewId="0" topLeftCell="A1">
      <selection activeCell="B27" sqref="B27:F27"/>
    </sheetView>
  </sheetViews>
  <sheetFormatPr defaultColWidth="8.57421875" defaultRowHeight="15"/>
  <cols>
    <col min="1" max="1" width="31.00390625" style="294" customWidth="1"/>
    <col min="2" max="6" width="8.57421875" style="294" customWidth="1"/>
    <col min="7" max="7" width="18.140625" style="294" customWidth="1"/>
    <col min="8" max="8" width="21.57421875" style="294" customWidth="1"/>
    <col min="9" max="16384" width="8.57421875" style="294" customWidth="1"/>
  </cols>
  <sheetData>
    <row r="1" spans="1:8" ht="21" customHeight="1">
      <c r="A1" s="640" t="s">
        <v>391</v>
      </c>
      <c r="B1" s="640"/>
      <c r="C1" s="640"/>
      <c r="D1" s="640"/>
      <c r="E1" s="640"/>
      <c r="F1" s="640"/>
      <c r="G1" s="640"/>
      <c r="H1" s="640"/>
    </row>
    <row r="2" spans="1:8" ht="21" customHeight="1">
      <c r="A2" s="640" t="s">
        <v>400</v>
      </c>
      <c r="B2" s="640"/>
      <c r="C2" s="640"/>
      <c r="D2" s="640"/>
      <c r="E2" s="640"/>
      <c r="F2" s="640"/>
      <c r="G2" s="640"/>
      <c r="H2" s="640"/>
    </row>
    <row r="3" spans="1:2" ht="15">
      <c r="A3" s="364"/>
      <c r="B3" s="362"/>
    </row>
    <row r="4" spans="1:8" ht="16.5">
      <c r="A4" s="665" t="s">
        <v>394</v>
      </c>
      <c r="B4" s="665"/>
      <c r="C4" s="665"/>
      <c r="D4" s="665"/>
      <c r="E4" s="665"/>
      <c r="F4" s="665"/>
      <c r="G4" s="665"/>
      <c r="H4" s="665"/>
    </row>
    <row r="5" spans="1:2" ht="15">
      <c r="A5" s="364"/>
      <c r="B5" s="362"/>
    </row>
    <row r="6" spans="1:8" ht="26.25" customHeight="1">
      <c r="A6" s="130" t="s">
        <v>392</v>
      </c>
      <c r="B6" s="666"/>
      <c r="C6" s="666"/>
      <c r="D6" s="666"/>
      <c r="E6" s="666"/>
      <c r="G6" s="130" t="s">
        <v>393</v>
      </c>
      <c r="H6" s="365"/>
    </row>
    <row r="7" spans="1:4" ht="14.25">
      <c r="A7" s="366"/>
      <c r="B7" s="280"/>
      <c r="C7" s="280"/>
      <c r="D7" s="280"/>
    </row>
    <row r="8" spans="1:8" ht="26.25" customHeight="1">
      <c r="A8" s="130" t="s">
        <v>395</v>
      </c>
      <c r="B8" s="667"/>
      <c r="C8" s="667"/>
      <c r="D8" s="667"/>
      <c r="E8" s="667"/>
      <c r="G8" s="130" t="s">
        <v>396</v>
      </c>
      <c r="H8" s="309"/>
    </row>
    <row r="9" spans="1:2" ht="15">
      <c r="A9" s="367"/>
      <c r="B9" s="283"/>
    </row>
    <row r="10" spans="1:8" ht="30" customHeight="1">
      <c r="A10" s="368" t="s">
        <v>397</v>
      </c>
      <c r="B10" s="309"/>
      <c r="C10" s="668" t="s">
        <v>401</v>
      </c>
      <c r="D10" s="668"/>
      <c r="E10" s="668"/>
      <c r="F10" s="668"/>
      <c r="G10" s="668"/>
      <c r="H10" s="668"/>
    </row>
    <row r="11" spans="1:4" ht="15">
      <c r="A11" s="361"/>
      <c r="B11" s="361"/>
      <c r="C11" s="297"/>
      <c r="D11" s="297"/>
    </row>
    <row r="12" spans="1:8" ht="46.5" customHeight="1">
      <c r="A12" s="369" t="s">
        <v>397</v>
      </c>
      <c r="B12" s="309"/>
      <c r="C12" s="668" t="s">
        <v>402</v>
      </c>
      <c r="D12" s="668"/>
      <c r="E12" s="668"/>
      <c r="F12" s="668"/>
      <c r="G12" s="668"/>
      <c r="H12" s="668"/>
    </row>
    <row r="13" spans="1:2" ht="15">
      <c r="A13" s="361"/>
      <c r="B13" s="283"/>
    </row>
    <row r="14" spans="1:7" ht="35.25" customHeight="1">
      <c r="A14" s="130" t="s">
        <v>404</v>
      </c>
      <c r="B14" s="664"/>
      <c r="C14" s="664"/>
      <c r="D14" s="664"/>
      <c r="E14" s="664"/>
      <c r="F14" s="664"/>
      <c r="G14" s="664"/>
    </row>
    <row r="15" spans="1:7" ht="15.75" customHeight="1">
      <c r="A15" s="283"/>
      <c r="B15" s="659" t="s">
        <v>403</v>
      </c>
      <c r="C15" s="659"/>
      <c r="D15" s="659"/>
      <c r="E15" s="659"/>
      <c r="F15" s="659"/>
      <c r="G15" s="659"/>
    </row>
    <row r="16" spans="1:8" ht="35.25" customHeight="1">
      <c r="A16" s="130" t="s">
        <v>406</v>
      </c>
      <c r="B16" s="664"/>
      <c r="C16" s="664"/>
      <c r="D16" s="664"/>
      <c r="E16" s="664"/>
      <c r="F16" s="664"/>
      <c r="G16" s="130" t="s">
        <v>405</v>
      </c>
      <c r="H16" s="353"/>
    </row>
    <row r="17" spans="1:2" ht="12.75" customHeight="1">
      <c r="A17" s="283"/>
      <c r="B17" s="283"/>
    </row>
    <row r="18" spans="1:6" ht="35.25" customHeight="1">
      <c r="A18" s="130" t="s">
        <v>408</v>
      </c>
      <c r="B18" s="661"/>
      <c r="C18" s="661"/>
      <c r="D18" s="661"/>
      <c r="E18" s="661"/>
      <c r="F18" s="661"/>
    </row>
    <row r="19" spans="1:2" ht="12" customHeight="1">
      <c r="A19" s="283"/>
      <c r="B19" s="283"/>
    </row>
    <row r="20" spans="1:8" ht="35.25" customHeight="1">
      <c r="A20" s="130" t="s">
        <v>409</v>
      </c>
      <c r="B20" s="661"/>
      <c r="C20" s="661"/>
      <c r="D20" s="661"/>
      <c r="E20" s="661"/>
      <c r="F20" s="661"/>
      <c r="G20" s="130" t="s">
        <v>407</v>
      </c>
      <c r="H20" s="353"/>
    </row>
    <row r="21" spans="1:4" ht="12" customHeight="1">
      <c r="A21" s="370"/>
      <c r="B21" s="363"/>
      <c r="C21" s="370"/>
      <c r="D21" s="56"/>
    </row>
    <row r="22" spans="1:8" ht="35.25" customHeight="1">
      <c r="A22" s="130" t="s">
        <v>410</v>
      </c>
      <c r="B22" s="661"/>
      <c r="C22" s="661"/>
      <c r="D22" s="661"/>
      <c r="E22" s="661"/>
      <c r="F22" s="130" t="s">
        <v>411</v>
      </c>
      <c r="G22" s="662"/>
      <c r="H22" s="662"/>
    </row>
    <row r="23" spans="1:2" ht="15">
      <c r="A23" s="361"/>
      <c r="B23" s="283"/>
    </row>
    <row r="24" spans="1:2" ht="15">
      <c r="A24" s="361"/>
      <c r="B24" s="283"/>
    </row>
    <row r="25" spans="1:6" ht="14.25">
      <c r="A25" s="130" t="s">
        <v>398</v>
      </c>
      <c r="B25" s="663" t="s">
        <v>412</v>
      </c>
      <c r="C25" s="663"/>
      <c r="D25" s="663"/>
      <c r="E25" s="663"/>
      <c r="F25" s="663"/>
    </row>
    <row r="26" spans="1:6" ht="14.25">
      <c r="A26" s="283"/>
      <c r="B26" s="663" t="s">
        <v>413</v>
      </c>
      <c r="C26" s="663"/>
      <c r="D26" s="663"/>
      <c r="E26" s="663"/>
      <c r="F26" s="663"/>
    </row>
    <row r="27" spans="1:6" ht="15">
      <c r="A27" s="283"/>
      <c r="B27" s="660" t="s">
        <v>211</v>
      </c>
      <c r="C27" s="660"/>
      <c r="D27" s="660"/>
      <c r="E27" s="660"/>
      <c r="F27" s="660"/>
    </row>
    <row r="28" spans="1:6" ht="15">
      <c r="A28" s="283"/>
      <c r="B28" s="660" t="s">
        <v>399</v>
      </c>
      <c r="C28" s="660"/>
      <c r="D28" s="660"/>
      <c r="E28" s="660"/>
      <c r="F28" s="660"/>
    </row>
  </sheetData>
  <sheetProtection/>
  <mergeCells count="18">
    <mergeCell ref="B14:G14"/>
    <mergeCell ref="A1:H1"/>
    <mergeCell ref="A2:H2"/>
    <mergeCell ref="A4:H4"/>
    <mergeCell ref="B6:E6"/>
    <mergeCell ref="B8:E8"/>
    <mergeCell ref="C10:H10"/>
    <mergeCell ref="C12:H12"/>
    <mergeCell ref="B15:G15"/>
    <mergeCell ref="B27:F27"/>
    <mergeCell ref="B28:F28"/>
    <mergeCell ref="B20:F20"/>
    <mergeCell ref="G22:H22"/>
    <mergeCell ref="B22:E22"/>
    <mergeCell ref="B25:F25"/>
    <mergeCell ref="B26:F26"/>
    <mergeCell ref="B18:F18"/>
    <mergeCell ref="B16:F16"/>
  </mergeCells>
  <printOptions/>
  <pageMargins left="0.7" right="0.25" top="0.75" bottom="0.5" header="0.3" footer="0.3"/>
  <pageSetup fitToHeight="0" fitToWidth="1" horizontalDpi="600" verticalDpi="600" orientation="portrait" scale="84"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A31"/>
  <sheetViews>
    <sheetView zoomScalePageLayoutView="0" workbookViewId="0" topLeftCell="A1">
      <selection activeCell="A2" sqref="A2"/>
    </sheetView>
  </sheetViews>
  <sheetFormatPr defaultColWidth="9.140625" defaultRowHeight="15"/>
  <cols>
    <col min="1" max="1" width="107.421875" style="0" bestFit="1" customWidth="1"/>
  </cols>
  <sheetData>
    <row r="1" ht="21">
      <c r="A1" s="55" t="s">
        <v>250</v>
      </c>
    </row>
    <row r="2" s="168" customFormat="1" ht="28.5">
      <c r="A2" s="227" t="s">
        <v>273</v>
      </c>
    </row>
    <row r="4" ht="14.25">
      <c r="A4" s="274" t="s">
        <v>251</v>
      </c>
    </row>
    <row r="5" ht="14.25">
      <c r="A5" t="s">
        <v>252</v>
      </c>
    </row>
    <row r="6" ht="14.25">
      <c r="A6" t="s">
        <v>253</v>
      </c>
    </row>
    <row r="7" ht="14.25">
      <c r="A7" t="s">
        <v>254</v>
      </c>
    </row>
    <row r="8" ht="14.25">
      <c r="A8" t="s">
        <v>255</v>
      </c>
    </row>
    <row r="9" ht="14.25">
      <c r="A9" t="s">
        <v>256</v>
      </c>
    </row>
    <row r="11" ht="14.25">
      <c r="A11" s="274" t="s">
        <v>257</v>
      </c>
    </row>
    <row r="12" ht="14.25">
      <c r="A12" s="274" t="s">
        <v>258</v>
      </c>
    </row>
    <row r="13" ht="14.25">
      <c r="A13" t="s">
        <v>259</v>
      </c>
    </row>
    <row r="14" ht="14.25">
      <c r="A14" t="s">
        <v>260</v>
      </c>
    </row>
    <row r="15" s="168" customFormat="1" ht="14.25"/>
    <row r="16" ht="14.25">
      <c r="A16" s="274" t="s">
        <v>261</v>
      </c>
    </row>
    <row r="17" ht="14.25">
      <c r="A17" s="168" t="s">
        <v>262</v>
      </c>
    </row>
    <row r="18" ht="14.25">
      <c r="A18" s="168" t="s">
        <v>420</v>
      </c>
    </row>
    <row r="20" ht="14.25">
      <c r="A20" s="274" t="s">
        <v>263</v>
      </c>
    </row>
    <row r="21" ht="14.25">
      <c r="A21" t="s">
        <v>264</v>
      </c>
    </row>
    <row r="22" ht="14.25">
      <c r="A22" t="s">
        <v>265</v>
      </c>
    </row>
    <row r="23" ht="14.25">
      <c r="A23" t="s">
        <v>266</v>
      </c>
    </row>
    <row r="24" ht="14.25">
      <c r="A24" t="s">
        <v>267</v>
      </c>
    </row>
    <row r="26" ht="14.25">
      <c r="A26" s="274" t="s">
        <v>268</v>
      </c>
    </row>
    <row r="27" ht="14.25">
      <c r="A27" t="s">
        <v>269</v>
      </c>
    </row>
    <row r="28" ht="14.25">
      <c r="A28" t="s">
        <v>270</v>
      </c>
    </row>
    <row r="29" ht="14.25">
      <c r="A29" t="s">
        <v>421</v>
      </c>
    </row>
    <row r="30" ht="14.25">
      <c r="A30" t="s">
        <v>271</v>
      </c>
    </row>
    <row r="31" ht="14.25">
      <c r="A31" t="s">
        <v>272</v>
      </c>
    </row>
  </sheetData>
  <sheetProtection/>
  <printOptions/>
  <pageMargins left="0.7" right="0.7"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E24"/>
  <sheetViews>
    <sheetView zoomScalePageLayoutView="0" workbookViewId="0" topLeftCell="A1">
      <selection activeCell="H19" sqref="H19"/>
    </sheetView>
  </sheetViews>
  <sheetFormatPr defaultColWidth="9.140625" defaultRowHeight="15"/>
  <cols>
    <col min="1" max="1" width="14.57421875" style="0" customWidth="1"/>
    <col min="2" max="2" width="38.57421875" style="0" customWidth="1"/>
    <col min="3" max="3" width="16.140625" style="0" customWidth="1"/>
    <col min="4" max="4" width="15.140625" style="0" customWidth="1"/>
    <col min="5" max="5" width="4.57421875" style="0" customWidth="1"/>
  </cols>
  <sheetData>
    <row r="1" spans="1:5" ht="18.75">
      <c r="A1" s="687" t="s">
        <v>105</v>
      </c>
      <c r="B1" s="687"/>
      <c r="C1" s="644"/>
      <c r="D1" s="644"/>
      <c r="E1" s="644"/>
    </row>
    <row r="2" spans="1:5" ht="15" customHeight="1">
      <c r="A2" s="688"/>
      <c r="B2" s="448"/>
      <c r="C2" s="448"/>
      <c r="D2" s="448"/>
      <c r="E2" s="448"/>
    </row>
    <row r="3" spans="1:5" ht="15" customHeight="1">
      <c r="A3" s="97" t="s">
        <v>106</v>
      </c>
      <c r="B3" s="140">
        <f>+'(4) Budget'!E4</f>
        <v>0</v>
      </c>
      <c r="C3" s="97" t="s">
        <v>72</v>
      </c>
      <c r="D3" s="140">
        <f>+'(3) Application'!V4</f>
        <v>0</v>
      </c>
      <c r="E3" s="140"/>
    </row>
    <row r="4" spans="1:5" ht="15" customHeight="1">
      <c r="A4" s="689"/>
      <c r="B4" s="448"/>
      <c r="C4" s="448"/>
      <c r="D4" s="448"/>
      <c r="E4" s="448"/>
    </row>
    <row r="5" spans="1:5" ht="15" customHeight="1">
      <c r="A5" s="126" t="s">
        <v>107</v>
      </c>
      <c r="B5" s="127"/>
      <c r="C5" s="690"/>
      <c r="D5" s="448"/>
      <c r="E5" s="448"/>
    </row>
    <row r="6" spans="1:5" ht="15" customHeight="1">
      <c r="A6" s="679"/>
      <c r="B6" s="448"/>
      <c r="C6" s="448"/>
      <c r="D6" s="448"/>
      <c r="E6" s="448"/>
    </row>
    <row r="7" spans="1:5" ht="15" customHeight="1">
      <c r="A7" s="128" t="s">
        <v>108</v>
      </c>
      <c r="B7" s="129" t="s">
        <v>24</v>
      </c>
      <c r="C7" s="129" t="s">
        <v>109</v>
      </c>
      <c r="D7" s="691" t="s">
        <v>110</v>
      </c>
      <c r="E7" s="691"/>
    </row>
    <row r="8" spans="1:5" ht="15" customHeight="1">
      <c r="A8" s="130" t="s">
        <v>111</v>
      </c>
      <c r="B8" s="97"/>
      <c r="C8" s="95"/>
      <c r="D8" s="686"/>
      <c r="E8" s="686"/>
    </row>
    <row r="9" spans="1:5" ht="15" customHeight="1">
      <c r="A9" s="126"/>
      <c r="B9" s="126" t="s">
        <v>118</v>
      </c>
      <c r="C9" s="141"/>
      <c r="D9" s="674"/>
      <c r="E9" s="674"/>
    </row>
    <row r="10" spans="1:5" ht="15" customHeight="1">
      <c r="A10" s="126"/>
      <c r="B10" s="126" t="s">
        <v>2</v>
      </c>
      <c r="C10" s="346"/>
      <c r="D10" s="674"/>
      <c r="E10" s="674"/>
    </row>
    <row r="11" spans="1:5" ht="15" customHeight="1">
      <c r="A11" s="126"/>
      <c r="B11" s="126" t="s">
        <v>311</v>
      </c>
      <c r="C11" s="142">
        <f>+'(4) Budget'!$P$44</f>
        <v>0</v>
      </c>
      <c r="D11" s="673"/>
      <c r="E11" s="674"/>
    </row>
    <row r="12" spans="1:5" ht="15" customHeight="1">
      <c r="A12" s="97"/>
      <c r="B12" s="97" t="s">
        <v>313</v>
      </c>
      <c r="C12" s="143">
        <f>+'(4) Budget'!P57+'(4) Budget'!P61+'(4) Budget'!P65+'(4) Budget'!$K$59</f>
        <v>0</v>
      </c>
      <c r="D12" s="673"/>
      <c r="E12" s="674"/>
    </row>
    <row r="13" spans="1:5" ht="15" customHeight="1">
      <c r="A13" s="97"/>
      <c r="B13" s="97" t="s">
        <v>312</v>
      </c>
      <c r="C13" s="143">
        <f>+'(4) Budget'!P63</f>
        <v>0</v>
      </c>
      <c r="D13" s="673"/>
      <c r="E13" s="674"/>
    </row>
    <row r="14" spans="1:5" ht="15" customHeight="1">
      <c r="A14" s="126"/>
      <c r="B14" s="131" t="s">
        <v>112</v>
      </c>
      <c r="C14" s="132">
        <f>+'(4) Budget'!P69</f>
        <v>0</v>
      </c>
      <c r="D14" s="675">
        <f>SUM(D11:D13)</f>
        <v>0</v>
      </c>
      <c r="E14" s="676"/>
    </row>
    <row r="15" spans="1:5" ht="15" customHeight="1">
      <c r="A15" s="130" t="s">
        <v>113</v>
      </c>
      <c r="B15" s="95"/>
      <c r="C15" s="95"/>
      <c r="D15" s="95"/>
      <c r="E15" s="95"/>
    </row>
    <row r="16" spans="1:5" ht="15" customHeight="1">
      <c r="A16" s="94"/>
      <c r="B16" s="131" t="s">
        <v>133</v>
      </c>
      <c r="C16" s="133">
        <f>+'(4) Budget'!P96</f>
        <v>0</v>
      </c>
      <c r="D16" s="677"/>
      <c r="E16" s="678"/>
    </row>
    <row r="17" spans="1:5" ht="15" customHeight="1">
      <c r="A17" s="679"/>
      <c r="B17" s="448"/>
      <c r="C17" s="448"/>
      <c r="D17" s="448"/>
      <c r="E17" s="448"/>
    </row>
    <row r="18" spans="1:5" ht="15" customHeight="1">
      <c r="A18" s="94"/>
      <c r="B18" s="106" t="s">
        <v>114</v>
      </c>
      <c r="C18" s="134">
        <f>+C14-C16</f>
        <v>0</v>
      </c>
      <c r="D18" s="682">
        <f>+D14-D16</f>
        <v>0</v>
      </c>
      <c r="E18" s="683"/>
    </row>
    <row r="19" spans="1:5" ht="25.5" customHeight="1">
      <c r="A19" s="595" t="s">
        <v>115</v>
      </c>
      <c r="B19" s="595"/>
      <c r="C19" s="595"/>
      <c r="D19" s="595"/>
      <c r="E19" s="595"/>
    </row>
    <row r="20" spans="1:5" ht="148.5" customHeight="1">
      <c r="A20" s="669"/>
      <c r="B20" s="670"/>
      <c r="C20" s="670"/>
      <c r="D20" s="670"/>
      <c r="E20" s="671"/>
    </row>
    <row r="21" spans="1:5" ht="26.25" customHeight="1">
      <c r="A21" s="684" t="s">
        <v>116</v>
      </c>
      <c r="B21" s="685"/>
      <c r="C21" s="685"/>
      <c r="D21" s="575"/>
      <c r="E21" s="575"/>
    </row>
    <row r="22" spans="1:5" ht="152.25" customHeight="1">
      <c r="A22" s="669"/>
      <c r="B22" s="670"/>
      <c r="C22" s="670"/>
      <c r="D22" s="670"/>
      <c r="E22" s="671"/>
    </row>
    <row r="23" spans="1:5" ht="15" thickBot="1">
      <c r="A23" s="672"/>
      <c r="B23" s="672"/>
      <c r="C23" s="672"/>
      <c r="D23" s="672"/>
      <c r="E23" s="672"/>
    </row>
    <row r="24" spans="1:5" ht="15" thickBot="1">
      <c r="A24" s="680" t="s">
        <v>117</v>
      </c>
      <c r="B24" s="680"/>
      <c r="C24" s="680"/>
      <c r="D24" s="681"/>
      <c r="E24" s="135"/>
    </row>
  </sheetData>
  <sheetProtection selectLockedCells="1"/>
  <mergeCells count="22">
    <mergeCell ref="A1:E1"/>
    <mergeCell ref="A2:E2"/>
    <mergeCell ref="A4:E4"/>
    <mergeCell ref="C5:E5"/>
    <mergeCell ref="A6:E6"/>
    <mergeCell ref="D7:E7"/>
    <mergeCell ref="A24:D24"/>
    <mergeCell ref="D18:E18"/>
    <mergeCell ref="A19:E19"/>
    <mergeCell ref="A20:E20"/>
    <mergeCell ref="A21:E21"/>
    <mergeCell ref="D8:E8"/>
    <mergeCell ref="D9:E9"/>
    <mergeCell ref="D10:E10"/>
    <mergeCell ref="D11:E11"/>
    <mergeCell ref="D12:E12"/>
    <mergeCell ref="A22:E22"/>
    <mergeCell ref="A23:E23"/>
    <mergeCell ref="D13:E13"/>
    <mergeCell ref="D14:E14"/>
    <mergeCell ref="D16:E16"/>
    <mergeCell ref="A17:E17"/>
  </mergeCells>
  <printOptions/>
  <pageMargins left="0.7" right="0.7" top="0.75" bottom="0.75" header="0.3" footer="0.3"/>
  <pageSetup fitToHeight="1" fitToWidth="1"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theme="7" tint="-0.24997000396251678"/>
    <pageSetUpPr fitToPage="1"/>
  </sheetPr>
  <dimension ref="A1:B41"/>
  <sheetViews>
    <sheetView zoomScalePageLayoutView="0" workbookViewId="0" topLeftCell="A1">
      <selection activeCell="A34" sqref="A34"/>
    </sheetView>
  </sheetViews>
  <sheetFormatPr defaultColWidth="9.140625" defaultRowHeight="15"/>
  <cols>
    <col min="1" max="1" width="15.8515625" style="392" customWidth="1"/>
    <col min="2" max="2" width="75.8515625" style="392" customWidth="1"/>
    <col min="3" max="10" width="9.140625" style="392" customWidth="1"/>
    <col min="11" max="11" width="6.00390625" style="392" customWidth="1"/>
    <col min="12" max="17" width="9.140625" style="392" customWidth="1"/>
    <col min="18" max="18" width="6.140625" style="392" customWidth="1"/>
    <col min="19" max="16384" width="9.140625" style="392" customWidth="1"/>
  </cols>
  <sheetData>
    <row r="1" spans="1:2" ht="21">
      <c r="A1" s="486" t="s">
        <v>459</v>
      </c>
      <c r="B1" s="486"/>
    </row>
    <row r="2" spans="1:2" s="409" customFormat="1" ht="21">
      <c r="A2" s="416" t="s">
        <v>483</v>
      </c>
      <c r="B2" s="416"/>
    </row>
    <row r="3" spans="1:2" ht="15.75">
      <c r="A3" s="62" t="s">
        <v>23</v>
      </c>
      <c r="B3" s="62" t="s">
        <v>24</v>
      </c>
    </row>
    <row r="4" spans="1:2" ht="15.75">
      <c r="A4" s="337">
        <f>SUM(A5:A12)</f>
        <v>0</v>
      </c>
      <c r="B4" s="336" t="s">
        <v>416</v>
      </c>
    </row>
    <row r="5" spans="1:2" ht="15">
      <c r="A5" s="147"/>
      <c r="B5" s="148"/>
    </row>
    <row r="6" spans="1:2" ht="15">
      <c r="A6" s="147"/>
      <c r="B6" s="148"/>
    </row>
    <row r="7" spans="1:2" ht="15">
      <c r="A7" s="147"/>
      <c r="B7" s="148"/>
    </row>
    <row r="8" spans="1:2" ht="15">
      <c r="A8" s="147"/>
      <c r="B8" s="148"/>
    </row>
    <row r="9" spans="1:2" ht="15">
      <c r="A9" s="147"/>
      <c r="B9" s="148"/>
    </row>
    <row r="10" spans="1:2" ht="15">
      <c r="A10" s="147"/>
      <c r="B10" s="148"/>
    </row>
    <row r="11" spans="1:2" ht="15">
      <c r="A11" s="147"/>
      <c r="B11" s="148"/>
    </row>
    <row r="12" spans="1:2" ht="15">
      <c r="A12" s="68"/>
      <c r="B12" s="89"/>
    </row>
    <row r="13" ht="15">
      <c r="A13" s="57"/>
    </row>
    <row r="14" spans="1:2" ht="15.75">
      <c r="A14" s="335">
        <f>SUM(A15:A22)</f>
        <v>0</v>
      </c>
      <c r="B14" s="336" t="s">
        <v>475</v>
      </c>
    </row>
    <row r="15" spans="1:2" ht="15">
      <c r="A15" s="149"/>
      <c r="B15" s="146"/>
    </row>
    <row r="16" spans="1:2" ht="15">
      <c r="A16" s="147"/>
      <c r="B16" s="148"/>
    </row>
    <row r="17" spans="1:2" ht="15">
      <c r="A17" s="147"/>
      <c r="B17" s="148"/>
    </row>
    <row r="18" spans="1:2" ht="15">
      <c r="A18" s="147"/>
      <c r="B18" s="148"/>
    </row>
    <row r="19" spans="1:2" ht="15">
      <c r="A19" s="66"/>
      <c r="B19" s="88"/>
    </row>
    <row r="20" spans="1:2" ht="15">
      <c r="A20" s="66"/>
      <c r="B20" s="88"/>
    </row>
    <row r="21" spans="1:2" ht="15">
      <c r="A21" s="66"/>
      <c r="B21" s="88"/>
    </row>
    <row r="22" spans="1:2" ht="15">
      <c r="A22" s="68"/>
      <c r="B22" s="89"/>
    </row>
    <row r="23" ht="15">
      <c r="A23" s="57"/>
    </row>
    <row r="24" spans="1:2" ht="15.75">
      <c r="A24" s="61">
        <f>SUM(A25:A32)</f>
        <v>0</v>
      </c>
      <c r="B24" s="397" t="s">
        <v>476</v>
      </c>
    </row>
    <row r="25" spans="1:2" ht="15">
      <c r="A25" s="266"/>
      <c r="B25" s="146"/>
    </row>
    <row r="26" spans="1:2" ht="15">
      <c r="A26" s="268"/>
      <c r="B26" s="88"/>
    </row>
    <row r="27" spans="1:2" ht="15">
      <c r="A27" s="268"/>
      <c r="B27" s="88"/>
    </row>
    <row r="28" spans="1:2" ht="15">
      <c r="A28" s="268"/>
      <c r="B28" s="88"/>
    </row>
    <row r="29" spans="1:2" ht="15">
      <c r="A29" s="69"/>
      <c r="B29" s="88"/>
    </row>
    <row r="30" spans="1:2" ht="15">
      <c r="A30" s="69"/>
      <c r="B30" s="88"/>
    </row>
    <row r="31" spans="1:2" ht="15">
      <c r="A31" s="69"/>
      <c r="B31" s="88"/>
    </row>
    <row r="32" spans="1:2" ht="15">
      <c r="A32" s="70"/>
      <c r="B32" s="89"/>
    </row>
    <row r="33" ht="15"/>
    <row r="34" spans="1:2" s="408" customFormat="1" ht="15.75">
      <c r="A34" s="61">
        <f>+A4+A14+A24</f>
        <v>0</v>
      </c>
      <c r="B34" s="410" t="s">
        <v>482</v>
      </c>
    </row>
    <row r="35" ht="15"/>
    <row r="36" ht="15"/>
    <row r="37" ht="15">
      <c r="B37" s="200"/>
    </row>
    <row r="38" ht="15"/>
    <row r="39" ht="15"/>
    <row r="41" ht="14.25">
      <c r="B41" s="200"/>
    </row>
  </sheetData>
  <sheetProtection selectLockedCells="1"/>
  <mergeCells count="1">
    <mergeCell ref="A1:B1"/>
  </mergeCells>
  <printOptions gridLines="1"/>
  <pageMargins left="0.7" right="0.2" top="0.75" bottom="0.25" header="0.3" footer="0.3"/>
  <pageSetup fitToHeight="1" fitToWidth="1"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theme="7" tint="-0.24997000396251678"/>
    <pageSetUpPr fitToPage="1"/>
  </sheetPr>
  <dimension ref="A1:F55"/>
  <sheetViews>
    <sheetView zoomScalePageLayoutView="0" workbookViewId="0" topLeftCell="A1">
      <pane ySplit="3" topLeftCell="A4" activePane="bottomLeft" state="frozen"/>
      <selection pane="topLeft" activeCell="A1" sqref="A1"/>
      <selection pane="bottomLeft" activeCell="B5" sqref="B5"/>
    </sheetView>
  </sheetViews>
  <sheetFormatPr defaultColWidth="9.140625" defaultRowHeight="15"/>
  <cols>
    <col min="1" max="1" width="2.8515625" style="426" customWidth="1"/>
    <col min="2" max="2" width="12.421875" style="73" customWidth="1"/>
    <col min="3" max="3" width="25.8515625" style="102" customWidth="1"/>
    <col min="4" max="6" width="25.8515625" style="73" customWidth="1"/>
    <col min="7" max="16384" width="9.140625" style="73" customWidth="1"/>
  </cols>
  <sheetData>
    <row r="1" spans="1:6" ht="15">
      <c r="A1" s="487" t="s">
        <v>514</v>
      </c>
      <c r="B1" s="447"/>
      <c r="C1" s="447"/>
      <c r="D1" s="447"/>
      <c r="E1" s="447"/>
      <c r="F1" s="447"/>
    </row>
    <row r="2" spans="1:6" ht="15">
      <c r="A2" s="428"/>
      <c r="B2" s="420"/>
      <c r="C2" s="420"/>
      <c r="D2" s="420"/>
      <c r="E2" s="420"/>
      <c r="F2" s="420"/>
    </row>
    <row r="3" spans="1:6" ht="39">
      <c r="A3" s="402" t="s">
        <v>308</v>
      </c>
      <c r="B3" s="403" t="s">
        <v>64</v>
      </c>
      <c r="C3" s="402" t="s">
        <v>515</v>
      </c>
      <c r="D3" s="404" t="s">
        <v>516</v>
      </c>
      <c r="E3" s="404" t="s">
        <v>517</v>
      </c>
      <c r="F3" s="404" t="s">
        <v>518</v>
      </c>
    </row>
    <row r="4" spans="1:6" ht="13.5" customHeight="1">
      <c r="A4" s="427">
        <v>1</v>
      </c>
      <c r="B4" s="218"/>
      <c r="C4" s="214"/>
      <c r="D4" s="405"/>
      <c r="E4" s="405"/>
      <c r="F4" s="405"/>
    </row>
    <row r="5" spans="1:6" ht="13.5" customHeight="1">
      <c r="A5" s="427">
        <v>2</v>
      </c>
      <c r="B5" s="218"/>
      <c r="C5" s="214"/>
      <c r="D5" s="405"/>
      <c r="E5" s="405"/>
      <c r="F5" s="405"/>
    </row>
    <row r="6" spans="1:6" ht="13.5" customHeight="1">
      <c r="A6" s="427">
        <v>3</v>
      </c>
      <c r="B6" s="218"/>
      <c r="C6" s="214"/>
      <c r="D6" s="405"/>
      <c r="E6" s="405"/>
      <c r="F6" s="405"/>
    </row>
    <row r="7" spans="1:6" ht="13.5" customHeight="1">
      <c r="A7" s="427">
        <v>4</v>
      </c>
      <c r="B7" s="218"/>
      <c r="C7" s="405"/>
      <c r="D7" s="405"/>
      <c r="E7" s="405"/>
      <c r="F7" s="405"/>
    </row>
    <row r="8" spans="1:6" ht="13.5" customHeight="1">
      <c r="A8" s="427">
        <v>5</v>
      </c>
      <c r="B8" s="218"/>
      <c r="C8" s="214"/>
      <c r="D8" s="405"/>
      <c r="E8" s="405"/>
      <c r="F8" s="405"/>
    </row>
    <row r="9" spans="1:6" ht="13.5" customHeight="1">
      <c r="A9" s="427">
        <v>6</v>
      </c>
      <c r="B9" s="219"/>
      <c r="C9" s="214"/>
      <c r="D9" s="214"/>
      <c r="E9" s="214"/>
      <c r="F9" s="214"/>
    </row>
    <row r="10" spans="1:6" ht="13.5" customHeight="1">
      <c r="A10" s="427">
        <v>7</v>
      </c>
      <c r="B10" s="219"/>
      <c r="C10" s="214"/>
      <c r="D10" s="214"/>
      <c r="E10" s="214"/>
      <c r="F10" s="214"/>
    </row>
    <row r="11" spans="1:6" ht="13.5" customHeight="1">
      <c r="A11" s="427">
        <v>8</v>
      </c>
      <c r="B11" s="218"/>
      <c r="C11" s="214"/>
      <c r="D11" s="214"/>
      <c r="E11" s="214"/>
      <c r="F11" s="214"/>
    </row>
    <row r="12" spans="1:6" ht="13.5" customHeight="1">
      <c r="A12" s="427">
        <v>9</v>
      </c>
      <c r="B12" s="219"/>
      <c r="C12" s="214"/>
      <c r="D12" s="214"/>
      <c r="E12" s="214"/>
      <c r="F12" s="214"/>
    </row>
    <row r="13" spans="1:6" ht="13.5" customHeight="1">
      <c r="A13" s="427">
        <v>10</v>
      </c>
      <c r="B13" s="219"/>
      <c r="C13" s="214"/>
      <c r="D13" s="214"/>
      <c r="E13" s="214"/>
      <c r="F13" s="214"/>
    </row>
    <row r="14" spans="1:6" ht="13.5" customHeight="1">
      <c r="A14" s="427">
        <v>11</v>
      </c>
      <c r="B14" s="219"/>
      <c r="C14" s="214"/>
      <c r="D14" s="214"/>
      <c r="E14" s="214"/>
      <c r="F14" s="214"/>
    </row>
    <row r="15" spans="1:6" ht="13.5" customHeight="1">
      <c r="A15" s="427">
        <v>12</v>
      </c>
      <c r="B15" s="219"/>
      <c r="C15" s="214"/>
      <c r="D15" s="214"/>
      <c r="E15" s="214"/>
      <c r="F15" s="214"/>
    </row>
    <row r="16" spans="1:6" ht="13.5" customHeight="1">
      <c r="A16" s="427">
        <v>13</v>
      </c>
      <c r="B16" s="219"/>
      <c r="C16" s="214"/>
      <c r="D16" s="214"/>
      <c r="E16" s="214"/>
      <c r="F16" s="214"/>
    </row>
    <row r="17" spans="1:6" ht="13.5" customHeight="1">
      <c r="A17" s="427">
        <v>14</v>
      </c>
      <c r="B17" s="219"/>
      <c r="C17" s="214"/>
      <c r="D17" s="214"/>
      <c r="E17" s="214"/>
      <c r="F17" s="214"/>
    </row>
    <row r="18" spans="1:6" ht="13.5" customHeight="1">
      <c r="A18" s="427">
        <v>15</v>
      </c>
      <c r="B18" s="219"/>
      <c r="C18" s="214"/>
      <c r="D18" s="214"/>
      <c r="E18" s="214"/>
      <c r="F18" s="214"/>
    </row>
    <row r="19" spans="1:6" ht="13.5" customHeight="1">
      <c r="A19" s="427">
        <v>16</v>
      </c>
      <c r="B19" s="219"/>
      <c r="C19" s="214"/>
      <c r="D19" s="214"/>
      <c r="E19" s="214"/>
      <c r="F19" s="214"/>
    </row>
    <row r="20" spans="1:6" ht="13.5" customHeight="1">
      <c r="A20" s="427">
        <v>17</v>
      </c>
      <c r="B20" s="219"/>
      <c r="C20" s="214"/>
      <c r="D20" s="214"/>
      <c r="E20" s="214"/>
      <c r="F20" s="214"/>
    </row>
    <row r="21" spans="1:6" ht="13.5" customHeight="1">
      <c r="A21" s="427">
        <v>18</v>
      </c>
      <c r="B21" s="219"/>
      <c r="C21" s="214"/>
      <c r="D21" s="214"/>
      <c r="E21" s="214"/>
      <c r="F21" s="214"/>
    </row>
    <row r="22" spans="1:6" ht="13.5" customHeight="1">
      <c r="A22" s="427">
        <v>19</v>
      </c>
      <c r="B22" s="219"/>
      <c r="C22" s="214"/>
      <c r="D22" s="214"/>
      <c r="E22" s="214"/>
      <c r="F22" s="214"/>
    </row>
    <row r="23" spans="1:6" ht="13.5" customHeight="1">
      <c r="A23" s="427">
        <v>20</v>
      </c>
      <c r="B23" s="219"/>
      <c r="C23" s="214"/>
      <c r="D23" s="214"/>
      <c r="E23" s="214"/>
      <c r="F23" s="214"/>
    </row>
    <row r="24" spans="1:6" ht="13.5" customHeight="1">
      <c r="A24" s="427">
        <v>21</v>
      </c>
      <c r="B24" s="219"/>
      <c r="C24" s="214"/>
      <c r="D24" s="214"/>
      <c r="E24" s="214"/>
      <c r="F24" s="214"/>
    </row>
    <row r="25" spans="1:6" ht="13.5" customHeight="1">
      <c r="A25" s="427">
        <v>22</v>
      </c>
      <c r="B25" s="219"/>
      <c r="C25" s="214"/>
      <c r="D25" s="214"/>
      <c r="E25" s="214"/>
      <c r="F25" s="214"/>
    </row>
    <row r="26" spans="1:6" ht="13.5" customHeight="1">
      <c r="A26" s="427">
        <v>23</v>
      </c>
      <c r="B26" s="218"/>
      <c r="C26" s="214"/>
      <c r="D26" s="214"/>
      <c r="E26" s="214"/>
      <c r="F26" s="214"/>
    </row>
    <row r="27" spans="1:6" ht="13.5" customHeight="1">
      <c r="A27" s="427">
        <v>24</v>
      </c>
      <c r="B27" s="218"/>
      <c r="C27" s="214"/>
      <c r="D27" s="214"/>
      <c r="E27" s="214"/>
      <c r="F27" s="214"/>
    </row>
    <row r="28" spans="1:6" ht="13.5" customHeight="1">
      <c r="A28" s="427">
        <v>25</v>
      </c>
      <c r="B28" s="219"/>
      <c r="C28" s="214"/>
      <c r="D28" s="214"/>
      <c r="E28" s="214"/>
      <c r="F28" s="214"/>
    </row>
    <row r="29" spans="1:6" ht="13.5" customHeight="1">
      <c r="A29" s="427">
        <v>26</v>
      </c>
      <c r="B29" s="218"/>
      <c r="C29" s="214"/>
      <c r="D29" s="214"/>
      <c r="E29" s="214"/>
      <c r="F29" s="214"/>
    </row>
    <row r="30" spans="1:6" ht="13.5" customHeight="1">
      <c r="A30" s="427">
        <v>27</v>
      </c>
      <c r="B30" s="219"/>
      <c r="C30" s="214"/>
      <c r="D30" s="214"/>
      <c r="E30" s="214"/>
      <c r="F30" s="214"/>
    </row>
    <row r="31" spans="1:6" ht="13.5" customHeight="1">
      <c r="A31" s="427">
        <v>28</v>
      </c>
      <c r="B31" s="219"/>
      <c r="C31" s="214"/>
      <c r="D31" s="214"/>
      <c r="E31" s="214"/>
      <c r="F31" s="214"/>
    </row>
    <row r="32" spans="1:6" ht="13.5" customHeight="1">
      <c r="A32" s="427">
        <v>29</v>
      </c>
      <c r="B32" s="219"/>
      <c r="C32" s="214"/>
      <c r="D32" s="214"/>
      <c r="E32" s="214"/>
      <c r="F32" s="214"/>
    </row>
    <row r="33" spans="1:6" ht="13.5" customHeight="1">
      <c r="A33" s="427">
        <v>30</v>
      </c>
      <c r="B33" s="219"/>
      <c r="C33" s="214"/>
      <c r="D33" s="214"/>
      <c r="E33" s="214"/>
      <c r="F33" s="214"/>
    </row>
    <row r="34" spans="1:6" ht="13.5" customHeight="1">
      <c r="A34" s="427">
        <v>31</v>
      </c>
      <c r="B34" s="219"/>
      <c r="C34" s="214"/>
      <c r="D34" s="214"/>
      <c r="E34" s="214"/>
      <c r="F34" s="214"/>
    </row>
    <row r="35" spans="1:6" ht="13.5" customHeight="1">
      <c r="A35" s="427">
        <v>32</v>
      </c>
      <c r="B35" s="218"/>
      <c r="C35" s="214"/>
      <c r="D35" s="214"/>
      <c r="E35" s="214"/>
      <c r="F35" s="214"/>
    </row>
    <row r="36" spans="1:6" ht="13.5" customHeight="1">
      <c r="A36" s="427">
        <v>33</v>
      </c>
      <c r="B36" s="218"/>
      <c r="C36" s="214"/>
      <c r="D36" s="214"/>
      <c r="E36" s="214"/>
      <c r="F36" s="214"/>
    </row>
    <row r="37" spans="1:6" ht="13.5" customHeight="1">
      <c r="A37" s="427">
        <v>34</v>
      </c>
      <c r="B37" s="218"/>
      <c r="C37" s="214"/>
      <c r="D37" s="214"/>
      <c r="E37" s="214"/>
      <c r="F37" s="214"/>
    </row>
    <row r="38" spans="1:6" ht="13.5" customHeight="1">
      <c r="A38" s="427">
        <v>35</v>
      </c>
      <c r="B38" s="218"/>
      <c r="C38" s="214"/>
      <c r="D38" s="214"/>
      <c r="E38" s="214"/>
      <c r="F38" s="214"/>
    </row>
    <row r="39" spans="1:6" ht="13.5" customHeight="1">
      <c r="A39" s="427">
        <v>36</v>
      </c>
      <c r="B39" s="218"/>
      <c r="C39" s="214"/>
      <c r="D39" s="214"/>
      <c r="E39" s="214"/>
      <c r="F39" s="214"/>
    </row>
    <row r="40" spans="1:6" ht="13.5" customHeight="1">
      <c r="A40" s="427">
        <v>37</v>
      </c>
      <c r="B40" s="218"/>
      <c r="C40" s="214"/>
      <c r="D40" s="214"/>
      <c r="E40" s="214"/>
      <c r="F40" s="214"/>
    </row>
    <row r="41" spans="1:6" ht="13.5" customHeight="1">
      <c r="A41" s="427">
        <v>38</v>
      </c>
      <c r="B41" s="218"/>
      <c r="C41" s="214"/>
      <c r="D41" s="214"/>
      <c r="E41" s="214"/>
      <c r="F41" s="214"/>
    </row>
    <row r="42" spans="1:6" ht="13.5" customHeight="1">
      <c r="A42" s="427">
        <v>39</v>
      </c>
      <c r="B42" s="218"/>
      <c r="C42" s="214"/>
      <c r="D42" s="214"/>
      <c r="E42" s="214"/>
      <c r="F42" s="214"/>
    </row>
    <row r="43" spans="1:6" ht="13.5" customHeight="1">
      <c r="A43" s="427">
        <v>40</v>
      </c>
      <c r="B43" s="218"/>
      <c r="C43" s="214"/>
      <c r="D43" s="214"/>
      <c r="E43" s="214"/>
      <c r="F43" s="214"/>
    </row>
    <row r="44" spans="1:6" ht="13.5" customHeight="1">
      <c r="A44" s="427">
        <v>41</v>
      </c>
      <c r="B44" s="218"/>
      <c r="C44" s="214"/>
      <c r="D44" s="214"/>
      <c r="E44" s="214"/>
      <c r="F44" s="214"/>
    </row>
    <row r="45" spans="1:6" ht="13.5" customHeight="1">
      <c r="A45" s="427">
        <v>42</v>
      </c>
      <c r="B45" s="218"/>
      <c r="C45" s="214"/>
      <c r="D45" s="214"/>
      <c r="E45" s="214"/>
      <c r="F45" s="214"/>
    </row>
    <row r="46" spans="1:6" ht="13.5" customHeight="1">
      <c r="A46" s="427">
        <v>43</v>
      </c>
      <c r="B46" s="218"/>
      <c r="C46" s="214"/>
      <c r="D46" s="214"/>
      <c r="E46" s="214"/>
      <c r="F46" s="214"/>
    </row>
    <row r="47" spans="1:6" ht="13.5" customHeight="1">
      <c r="A47" s="427">
        <v>44</v>
      </c>
      <c r="B47" s="218"/>
      <c r="C47" s="214"/>
      <c r="D47" s="214"/>
      <c r="E47" s="214"/>
      <c r="F47" s="214"/>
    </row>
    <row r="48" spans="1:6" ht="13.5" customHeight="1">
      <c r="A48" s="427">
        <v>45</v>
      </c>
      <c r="B48" s="218"/>
      <c r="C48" s="214"/>
      <c r="D48" s="214"/>
      <c r="E48" s="214"/>
      <c r="F48" s="214"/>
    </row>
    <row r="49" spans="1:6" ht="13.5" customHeight="1">
      <c r="A49" s="427">
        <v>46</v>
      </c>
      <c r="B49" s="218"/>
      <c r="C49" s="214"/>
      <c r="D49" s="214"/>
      <c r="E49" s="214"/>
      <c r="F49" s="214"/>
    </row>
    <row r="50" spans="1:6" ht="13.5" customHeight="1">
      <c r="A50" s="427">
        <v>47</v>
      </c>
      <c r="B50" s="218"/>
      <c r="C50" s="214"/>
      <c r="D50" s="214"/>
      <c r="E50" s="214"/>
      <c r="F50" s="214"/>
    </row>
    <row r="51" spans="1:6" ht="12.75">
      <c r="A51" s="427">
        <v>48</v>
      </c>
      <c r="B51" s="429"/>
      <c r="C51" s="345"/>
      <c r="D51" s="429"/>
      <c r="E51" s="429"/>
      <c r="F51" s="429"/>
    </row>
    <row r="52" spans="1:6" ht="12.75">
      <c r="A52" s="427">
        <v>49</v>
      </c>
      <c r="B52" s="429"/>
      <c r="C52" s="345"/>
      <c r="D52" s="429"/>
      <c r="E52" s="429"/>
      <c r="F52" s="429"/>
    </row>
    <row r="53" spans="1:6" ht="12.75">
      <c r="A53" s="427">
        <v>50</v>
      </c>
      <c r="B53" s="429"/>
      <c r="C53" s="345"/>
      <c r="D53" s="429"/>
      <c r="E53" s="429"/>
      <c r="F53" s="429"/>
    </row>
    <row r="54" spans="1:6" ht="12.75">
      <c r="A54" s="427"/>
      <c r="B54" s="429"/>
      <c r="C54" s="345"/>
      <c r="D54" s="429"/>
      <c r="E54" s="429"/>
      <c r="F54" s="429"/>
    </row>
    <row r="55" spans="1:6" ht="12.75">
      <c r="A55" s="427"/>
      <c r="B55" s="429"/>
      <c r="C55" s="345"/>
      <c r="D55" s="429"/>
      <c r="E55" s="429"/>
      <c r="F55" s="429"/>
    </row>
  </sheetData>
  <sheetProtection/>
  <mergeCells count="1">
    <mergeCell ref="A1:F1"/>
  </mergeCells>
  <printOptions/>
  <pageMargins left="0.7" right="0.7" top="0.75" bottom="0.75" header="0.3" footer="0.3"/>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J71"/>
  <sheetViews>
    <sheetView workbookViewId="0" topLeftCell="A1">
      <selection activeCell="K36" sqref="K36"/>
    </sheetView>
  </sheetViews>
  <sheetFormatPr defaultColWidth="9.140625" defaultRowHeight="15"/>
  <cols>
    <col min="1" max="1" width="2.57421875" style="23" customWidth="1"/>
    <col min="2" max="2" width="9.140625" style="23" customWidth="1"/>
    <col min="3" max="3" width="3.140625" style="23" customWidth="1"/>
    <col min="4" max="4" width="1.8515625" style="23" customWidth="1"/>
    <col min="5" max="6" width="3.140625" style="23" customWidth="1"/>
    <col min="7" max="7" width="4.57421875" style="23" customWidth="1"/>
    <col min="8" max="8" width="3.57421875" style="23" customWidth="1"/>
    <col min="9" max="9" width="8.00390625" style="23" customWidth="1"/>
    <col min="10" max="10" width="3.421875" style="23" customWidth="1"/>
    <col min="11" max="11" width="6.00390625" style="23" customWidth="1"/>
    <col min="12" max="12" width="16.57421875" style="23" customWidth="1"/>
    <col min="13" max="13" width="3.421875" style="23" customWidth="1"/>
    <col min="14" max="14" width="5.8515625" style="23" customWidth="1"/>
    <col min="15" max="15" width="1.57421875" style="23" customWidth="1"/>
    <col min="16" max="16" width="6.57421875" style="23" customWidth="1"/>
    <col min="17" max="17" width="3.421875" style="23" customWidth="1"/>
    <col min="18" max="18" width="6.140625" style="23" customWidth="1"/>
    <col min="19" max="19" width="1.57421875" style="23" customWidth="1"/>
    <col min="20" max="20" width="6.57421875" style="23" customWidth="1"/>
    <col min="21" max="21" width="1.57421875" style="23" customWidth="1"/>
    <col min="22" max="22" width="32.140625" style="23" customWidth="1"/>
    <col min="23" max="23" width="0.5625" style="23" customWidth="1"/>
    <col min="24" max="16384" width="9.140625" style="23" customWidth="1"/>
  </cols>
  <sheetData>
    <row r="1" spans="1:24" ht="15.75">
      <c r="A1" s="552" t="s">
        <v>433</v>
      </c>
      <c r="B1" s="552"/>
      <c r="C1" s="552"/>
      <c r="D1" s="552"/>
      <c r="E1" s="552"/>
      <c r="F1" s="552"/>
      <c r="G1" s="552"/>
      <c r="H1" s="552"/>
      <c r="I1" s="552"/>
      <c r="J1" s="552"/>
      <c r="K1" s="552"/>
      <c r="L1" s="552"/>
      <c r="M1" s="552"/>
      <c r="N1" s="552"/>
      <c r="O1" s="552"/>
      <c r="P1" s="552"/>
      <c r="Q1" s="552"/>
      <c r="R1" s="552"/>
      <c r="S1" s="552"/>
      <c r="T1" s="552"/>
      <c r="U1" s="552"/>
      <c r="V1" s="552"/>
      <c r="W1" s="373"/>
      <c r="X1" s="373"/>
    </row>
    <row r="2" spans="1:24" ht="15.75">
      <c r="A2" s="552" t="s">
        <v>479</v>
      </c>
      <c r="B2" s="552"/>
      <c r="C2" s="552"/>
      <c r="D2" s="552"/>
      <c r="E2" s="552"/>
      <c r="F2" s="552"/>
      <c r="G2" s="552"/>
      <c r="H2" s="552"/>
      <c r="I2" s="552"/>
      <c r="J2" s="552"/>
      <c r="K2" s="552"/>
      <c r="L2" s="552"/>
      <c r="M2" s="552"/>
      <c r="N2" s="552"/>
      <c r="O2" s="552"/>
      <c r="P2" s="552"/>
      <c r="Q2" s="552"/>
      <c r="R2" s="552"/>
      <c r="S2" s="552"/>
      <c r="T2" s="552"/>
      <c r="U2" s="552"/>
      <c r="V2" s="552"/>
      <c r="W2" s="373"/>
      <c r="X2" s="373"/>
    </row>
    <row r="3" spans="1:24" ht="18" customHeight="1" thickBot="1">
      <c r="A3" s="553" t="s">
        <v>423</v>
      </c>
      <c r="B3" s="553"/>
      <c r="C3" s="553"/>
      <c r="D3" s="553"/>
      <c r="E3" s="553"/>
      <c r="F3" s="553"/>
      <c r="G3" s="553"/>
      <c r="H3" s="553"/>
      <c r="I3" s="553"/>
      <c r="J3" s="553"/>
      <c r="K3" s="553"/>
      <c r="L3" s="553"/>
      <c r="M3" s="553"/>
      <c r="N3" s="553"/>
      <c r="O3" s="553"/>
      <c r="P3" s="80"/>
      <c r="Q3" s="81"/>
      <c r="R3" s="81"/>
      <c r="S3" s="81"/>
      <c r="T3" s="81"/>
      <c r="U3" s="81"/>
      <c r="V3" s="81"/>
      <c r="W3" s="53"/>
      <c r="X3" s="53"/>
    </row>
    <row r="4" spans="1:22" ht="18" customHeight="1" thickBot="1">
      <c r="A4" s="554" t="s">
        <v>424</v>
      </c>
      <c r="B4" s="554"/>
      <c r="C4" s="554"/>
      <c r="D4" s="554"/>
      <c r="E4" s="554"/>
      <c r="F4" s="554"/>
      <c r="G4" s="554"/>
      <c r="H4" s="554"/>
      <c r="I4" s="554"/>
      <c r="J4" s="554"/>
      <c r="K4" s="554"/>
      <c r="L4" s="554"/>
      <c r="M4" s="554"/>
      <c r="N4" s="554"/>
      <c r="O4" s="554"/>
      <c r="P4" s="231"/>
      <c r="Q4" s="231"/>
      <c r="R4" s="231"/>
      <c r="S4" s="231"/>
      <c r="T4" s="232" t="s">
        <v>72</v>
      </c>
      <c r="U4" s="231"/>
      <c r="V4" s="233"/>
    </row>
    <row r="5" spans="1:22" ht="18" customHeight="1">
      <c r="A5" s="554" t="s">
        <v>422</v>
      </c>
      <c r="B5" s="554"/>
      <c r="C5" s="554"/>
      <c r="D5" s="554"/>
      <c r="E5" s="554"/>
      <c r="F5" s="554"/>
      <c r="G5" s="554"/>
      <c r="H5" s="554"/>
      <c r="I5" s="554"/>
      <c r="J5" s="554"/>
      <c r="K5" s="554"/>
      <c r="L5" s="554"/>
      <c r="M5" s="554"/>
      <c r="N5" s="554"/>
      <c r="O5" s="554"/>
      <c r="P5" s="231"/>
      <c r="Q5" s="231"/>
      <c r="R5" s="231"/>
      <c r="S5" s="231"/>
      <c r="T5" s="234"/>
      <c r="U5" s="231"/>
      <c r="V5" s="230"/>
    </row>
    <row r="6" spans="1:22" ht="18" customHeight="1">
      <c r="A6" s="372"/>
      <c r="B6" s="372"/>
      <c r="C6" s="372"/>
      <c r="D6" s="372"/>
      <c r="E6" s="372"/>
      <c r="F6" s="372"/>
      <c r="G6" s="372"/>
      <c r="H6" s="372"/>
      <c r="I6" s="372"/>
      <c r="J6" s="372"/>
      <c r="K6" s="372"/>
      <c r="L6" s="372"/>
      <c r="M6" s="372"/>
      <c r="N6" s="372"/>
      <c r="O6" s="372"/>
      <c r="P6" s="231"/>
      <c r="Q6" s="231"/>
      <c r="R6" s="231"/>
      <c r="S6" s="231"/>
      <c r="T6" s="234"/>
      <c r="U6" s="231"/>
      <c r="V6" s="230"/>
    </row>
    <row r="7" spans="1:22" ht="15" customHeight="1">
      <c r="A7" s="514" t="s">
        <v>26</v>
      </c>
      <c r="B7" s="514"/>
      <c r="C7" s="235"/>
      <c r="D7" s="488"/>
      <c r="E7" s="489"/>
      <c r="F7" s="489"/>
      <c r="G7" s="489"/>
      <c r="H7" s="489"/>
      <c r="I7" s="489"/>
      <c r="J7" s="489"/>
      <c r="K7" s="489"/>
      <c r="L7" s="489"/>
      <c r="M7" s="489"/>
      <c r="N7" s="489"/>
      <c r="O7" s="489"/>
      <c r="P7" s="489"/>
      <c r="Q7" s="236"/>
      <c r="R7" s="514" t="s">
        <v>27</v>
      </c>
      <c r="S7" s="514"/>
      <c r="T7" s="514"/>
      <c r="U7" s="515"/>
      <c r="V7" s="237"/>
    </row>
    <row r="8" spans="1:22" s="26" customFormat="1" ht="11.25" customHeight="1">
      <c r="A8" s="238"/>
      <c r="B8" s="238"/>
      <c r="C8" s="238"/>
      <c r="D8" s="238"/>
      <c r="E8" s="238"/>
      <c r="F8" s="238"/>
      <c r="G8" s="238"/>
      <c r="H8" s="238"/>
      <c r="I8" s="238"/>
      <c r="J8" s="238"/>
      <c r="K8" s="238"/>
      <c r="L8" s="238"/>
      <c r="M8" s="238"/>
      <c r="N8" s="238"/>
      <c r="O8" s="238"/>
      <c r="P8" s="238"/>
      <c r="Q8" s="238"/>
      <c r="R8" s="238"/>
      <c r="S8" s="238"/>
      <c r="T8" s="238"/>
      <c r="U8" s="238"/>
      <c r="V8" s="238"/>
    </row>
    <row r="9" spans="1:22" ht="12.75">
      <c r="A9" s="516" t="s">
        <v>28</v>
      </c>
      <c r="B9" s="516"/>
      <c r="C9" s="516"/>
      <c r="D9" s="516"/>
      <c r="E9" s="517"/>
      <c r="F9" s="493"/>
      <c r="G9" s="493"/>
      <c r="H9" s="493"/>
      <c r="I9" s="493"/>
      <c r="J9" s="493"/>
      <c r="K9" s="493"/>
      <c r="L9" s="493"/>
      <c r="M9" s="492" t="s">
        <v>194</v>
      </c>
      <c r="N9" s="492"/>
      <c r="O9" s="492"/>
      <c r="P9" s="492"/>
      <c r="Q9" s="448"/>
      <c r="R9" s="493"/>
      <c r="S9" s="489"/>
      <c r="T9" s="489"/>
      <c r="U9" s="489"/>
      <c r="V9" s="489"/>
    </row>
    <row r="10" spans="1:22" ht="12.75">
      <c r="A10" s="239"/>
      <c r="B10" s="239"/>
      <c r="C10" s="239"/>
      <c r="D10" s="239"/>
      <c r="E10" s="241"/>
      <c r="F10" s="242"/>
      <c r="G10" s="242"/>
      <c r="H10" s="242"/>
      <c r="I10" s="242"/>
      <c r="J10" s="242"/>
      <c r="K10" s="242"/>
      <c r="L10" s="242"/>
      <c r="M10" s="240"/>
      <c r="N10" s="240"/>
      <c r="O10" s="240"/>
      <c r="P10" s="240"/>
      <c r="Q10" s="243"/>
      <c r="R10" s="242"/>
      <c r="S10" s="242"/>
      <c r="T10" s="242"/>
      <c r="U10" s="242"/>
      <c r="V10" s="242"/>
    </row>
    <row r="11" spans="1:22" ht="12.75">
      <c r="A11" s="239" t="s">
        <v>141</v>
      </c>
      <c r="B11" s="239"/>
      <c r="C11" s="239"/>
      <c r="D11" s="239"/>
      <c r="E11" s="241"/>
      <c r="F11" s="242"/>
      <c r="G11" s="242"/>
      <c r="H11" s="242"/>
      <c r="I11" s="242"/>
      <c r="J11" s="493"/>
      <c r="K11" s="493"/>
      <c r="L11" s="493"/>
      <c r="M11" s="493"/>
      <c r="N11" s="493"/>
      <c r="O11" s="493"/>
      <c r="P11" s="493"/>
      <c r="Q11" s="493"/>
      <c r="R11" s="493"/>
      <c r="S11" s="493"/>
      <c r="T11" s="493"/>
      <c r="U11" s="493"/>
      <c r="V11" s="493"/>
    </row>
    <row r="12" spans="1:22" s="26" customFormat="1" ht="11.25" customHeight="1">
      <c r="A12" s="238"/>
      <c r="B12" s="238"/>
      <c r="C12" s="238"/>
      <c r="D12" s="238"/>
      <c r="E12" s="238"/>
      <c r="F12" s="238"/>
      <c r="G12" s="238"/>
      <c r="H12" s="238"/>
      <c r="I12" s="238"/>
      <c r="J12" s="238"/>
      <c r="K12" s="238"/>
      <c r="L12" s="238"/>
      <c r="M12" s="238"/>
      <c r="N12" s="238"/>
      <c r="O12" s="238"/>
      <c r="P12" s="238"/>
      <c r="Q12" s="238"/>
      <c r="R12" s="238"/>
      <c r="S12" s="238"/>
      <c r="T12" s="238"/>
      <c r="U12" s="238"/>
      <c r="V12" s="238"/>
    </row>
    <row r="13" spans="1:22" ht="12.75">
      <c r="A13" s="124" t="s">
        <v>85</v>
      </c>
      <c r="B13" s="244"/>
      <c r="C13" s="550"/>
      <c r="D13" s="550"/>
      <c r="E13" s="550"/>
      <c r="F13" s="550"/>
      <c r="G13" s="550"/>
      <c r="H13" s="550"/>
      <c r="I13" s="550"/>
      <c r="J13" s="550"/>
      <c r="L13" s="551" t="s">
        <v>195</v>
      </c>
      <c r="M13" s="551"/>
      <c r="N13" s="551"/>
      <c r="O13" s="551"/>
      <c r="P13" s="551"/>
      <c r="Q13" s="476"/>
      <c r="R13" s="476"/>
      <c r="S13" s="476"/>
      <c r="T13" s="476"/>
      <c r="U13" s="476"/>
      <c r="V13" s="476"/>
    </row>
    <row r="14" spans="1:32" s="26" customFormat="1" ht="11.25" customHeight="1" thickBot="1">
      <c r="A14" s="238"/>
      <c r="B14" s="238"/>
      <c r="C14" s="238"/>
      <c r="D14" s="238"/>
      <c r="E14" s="238"/>
      <c r="F14" s="238"/>
      <c r="G14" s="238"/>
      <c r="H14" s="238"/>
      <c r="I14" s="238"/>
      <c r="J14" s="238"/>
      <c r="K14" s="238"/>
      <c r="L14" s="238"/>
      <c r="M14" s="238"/>
      <c r="N14" s="238"/>
      <c r="O14" s="238"/>
      <c r="P14" s="238"/>
      <c r="Q14" s="238"/>
      <c r="R14" s="238"/>
      <c r="S14" s="238"/>
      <c r="T14" s="238"/>
      <c r="U14" s="238"/>
      <c r="V14" s="238"/>
      <c r="Y14" s="25"/>
      <c r="Z14" s="25"/>
      <c r="AA14" s="25"/>
      <c r="AB14" s="25"/>
      <c r="AC14" s="25"/>
      <c r="AD14" s="25"/>
      <c r="AE14" s="25"/>
      <c r="AF14" s="25"/>
    </row>
    <row r="15" spans="1:36" s="26" customFormat="1" ht="15.75" thickBot="1">
      <c r="A15" s="516" t="s">
        <v>29</v>
      </c>
      <c r="B15" s="516"/>
      <c r="C15" s="516"/>
      <c r="D15" s="516"/>
      <c r="E15" s="516"/>
      <c r="F15" s="516"/>
      <c r="G15" s="516"/>
      <c r="H15" s="516"/>
      <c r="I15" s="516"/>
      <c r="J15" s="516"/>
      <c r="K15" s="411"/>
      <c r="L15" s="245" t="s">
        <v>414</v>
      </c>
      <c r="M15" s="412"/>
      <c r="N15" s="245" t="s">
        <v>30</v>
      </c>
      <c r="O15" s="293"/>
      <c r="P15" s="245"/>
      <c r="Q15" s="411"/>
      <c r="R15" s="245" t="s">
        <v>415</v>
      </c>
      <c r="S15" s="238"/>
      <c r="T15" s="238"/>
      <c r="U15" s="238"/>
      <c r="V15" s="238"/>
      <c r="Y15" s="390"/>
      <c r="Z15" s="245"/>
      <c r="AA15" s="293"/>
      <c r="AB15" s="245"/>
      <c r="AC15" s="293"/>
      <c r="AD15" s="245"/>
      <c r="AE15" s="293"/>
      <c r="AF15" s="245"/>
      <c r="AG15" s="238"/>
      <c r="AH15" s="238"/>
      <c r="AI15" s="238"/>
      <c r="AJ15" s="238"/>
    </row>
    <row r="16" spans="1:22" s="26" customFormat="1" ht="11.25" customHeight="1">
      <c r="A16" s="238"/>
      <c r="B16" s="238"/>
      <c r="C16" s="238"/>
      <c r="D16" s="238"/>
      <c r="E16" s="238"/>
      <c r="F16" s="238"/>
      <c r="G16" s="238"/>
      <c r="H16" s="238"/>
      <c r="I16" s="238"/>
      <c r="J16" s="238"/>
      <c r="K16" s="238"/>
      <c r="L16" s="238"/>
      <c r="M16" s="238"/>
      <c r="N16" s="238"/>
      <c r="O16" s="238"/>
      <c r="P16" s="238"/>
      <c r="Q16" s="238"/>
      <c r="R16" s="238"/>
      <c r="S16" s="238"/>
      <c r="T16" s="238"/>
      <c r="U16" s="238"/>
      <c r="V16" s="238"/>
    </row>
    <row r="17" spans="1:22" ht="12.75">
      <c r="A17" s="239" t="s">
        <v>31</v>
      </c>
      <c r="B17" s="235"/>
      <c r="C17" s="235"/>
      <c r="D17" s="235"/>
      <c r="E17" s="235"/>
      <c r="F17" s="235"/>
      <c r="G17" s="524"/>
      <c r="H17" s="524"/>
      <c r="I17" s="524"/>
      <c r="J17" s="524"/>
      <c r="K17" s="524"/>
      <c r="L17" s="492" t="s">
        <v>32</v>
      </c>
      <c r="M17" s="525"/>
      <c r="N17" s="525"/>
      <c r="O17" s="525"/>
      <c r="P17" s="525"/>
      <c r="Q17" s="499"/>
      <c r="R17" s="499"/>
      <c r="S17" s="499"/>
      <c r="T17" s="499"/>
      <c r="U17" s="499"/>
      <c r="V17" s="499"/>
    </row>
    <row r="18" spans="1:22" s="26" customFormat="1" ht="11.25" customHeight="1" thickBot="1">
      <c r="A18" s="238"/>
      <c r="B18" s="238"/>
      <c r="C18" s="238"/>
      <c r="D18" s="238"/>
      <c r="E18" s="238"/>
      <c r="F18" s="238"/>
      <c r="G18" s="238"/>
      <c r="H18" s="238"/>
      <c r="I18" s="238"/>
      <c r="J18" s="238"/>
      <c r="K18" s="238"/>
      <c r="L18" s="238"/>
      <c r="M18" s="238"/>
      <c r="N18" s="238"/>
      <c r="O18" s="238"/>
      <c r="P18" s="238"/>
      <c r="Q18" s="490" t="s">
        <v>480</v>
      </c>
      <c r="R18" s="491"/>
      <c r="S18" s="491"/>
      <c r="T18" s="491"/>
      <c r="U18" s="491"/>
      <c r="V18" s="491"/>
    </row>
    <row r="19" spans="1:22" ht="15.75" thickBot="1">
      <c r="A19" s="413"/>
      <c r="B19" s="98" t="s">
        <v>88</v>
      </c>
      <c r="C19" s="247"/>
      <c r="D19" s="99"/>
      <c r="E19" s="98"/>
      <c r="F19" s="414"/>
      <c r="G19" s="248" t="s">
        <v>87</v>
      </c>
      <c r="H19" s="247"/>
      <c r="I19" s="249"/>
      <c r="J19" s="415"/>
      <c r="K19" s="98" t="s">
        <v>86</v>
      </c>
      <c r="L19" s="375"/>
      <c r="M19" s="376"/>
      <c r="N19" s="555"/>
      <c r="O19" s="555"/>
      <c r="P19" s="555"/>
      <c r="Q19" s="555"/>
      <c r="R19" s="555"/>
      <c r="S19" s="245"/>
      <c r="T19" s="250"/>
      <c r="U19" s="243"/>
      <c r="V19" s="251"/>
    </row>
    <row r="20" spans="1:22" ht="12.75">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ht="6.75" customHeight="1">
      <c r="A21" s="27"/>
      <c r="B21" s="27"/>
      <c r="C21" s="27"/>
      <c r="D21" s="27"/>
      <c r="E21" s="27"/>
      <c r="F21" s="27"/>
      <c r="G21" s="27"/>
      <c r="H21" s="27"/>
      <c r="I21" s="27"/>
      <c r="J21" s="27"/>
      <c r="K21" s="27"/>
      <c r="L21" s="27"/>
      <c r="M21" s="27"/>
      <c r="N21" s="27"/>
      <c r="O21" s="27"/>
      <c r="P21" s="27"/>
      <c r="Q21" s="27"/>
      <c r="R21" s="27"/>
      <c r="S21" s="27"/>
      <c r="T21" s="27"/>
      <c r="U21" s="27"/>
      <c r="V21" s="27"/>
    </row>
    <row r="22" spans="1:22" ht="18">
      <c r="A22" s="522" t="s">
        <v>196</v>
      </c>
      <c r="B22" s="522"/>
      <c r="C22" s="522"/>
      <c r="D22" s="522"/>
      <c r="E22" s="522"/>
      <c r="F22" s="522"/>
      <c r="G22" s="522"/>
      <c r="H22" s="523"/>
      <c r="I22" s="522"/>
      <c r="J22" s="522"/>
      <c r="K22" s="522"/>
      <c r="L22" s="522"/>
      <c r="M22" s="522"/>
      <c r="N22" s="522"/>
      <c r="O22" s="522"/>
      <c r="P22" s="522"/>
      <c r="Q22" s="522"/>
      <c r="R22" s="522"/>
      <c r="S22" s="522"/>
      <c r="T22" s="522"/>
      <c r="U22" s="522"/>
      <c r="V22" s="522"/>
    </row>
    <row r="23" spans="1:22" ht="13.5" thickBot="1">
      <c r="A23" s="29"/>
      <c r="B23" s="544" t="s">
        <v>122</v>
      </c>
      <c r="C23" s="545"/>
      <c r="D23" s="545"/>
      <c r="E23" s="545"/>
      <c r="F23" s="30"/>
      <c r="G23" s="519" t="s">
        <v>33</v>
      </c>
      <c r="H23" s="520"/>
      <c r="I23" s="520"/>
      <c r="J23" s="520"/>
      <c r="K23" s="520"/>
      <c r="L23" s="521"/>
      <c r="M23" s="31"/>
      <c r="N23" s="32" t="s">
        <v>34</v>
      </c>
      <c r="O23" s="33"/>
      <c r="P23" s="546" t="s">
        <v>35</v>
      </c>
      <c r="Q23" s="519"/>
      <c r="R23" s="519"/>
      <c r="S23" s="519"/>
      <c r="T23" s="519"/>
      <c r="U23" s="519"/>
      <c r="V23" s="519"/>
    </row>
    <row r="24" spans="1:22" ht="12.75">
      <c r="A24" s="34" t="s">
        <v>36</v>
      </c>
      <c r="B24" s="547"/>
      <c r="C24" s="548"/>
      <c r="D24" s="548"/>
      <c r="E24" s="549"/>
      <c r="F24" s="35"/>
      <c r="G24" s="526" t="s">
        <v>169</v>
      </c>
      <c r="H24" s="527"/>
      <c r="I24" s="527"/>
      <c r="J24" s="527"/>
      <c r="K24" s="527"/>
      <c r="L24" s="528"/>
      <c r="M24" s="36"/>
      <c r="N24" s="252">
        <v>0</v>
      </c>
      <c r="O24" s="36"/>
      <c r="P24" s="518"/>
      <c r="Q24" s="499"/>
      <c r="R24" s="499"/>
      <c r="S24" s="499"/>
      <c r="T24" s="499"/>
      <c r="U24" s="499"/>
      <c r="V24" s="499"/>
    </row>
    <row r="25" spans="1:22" ht="12.75">
      <c r="A25" s="37" t="s">
        <v>37</v>
      </c>
      <c r="B25" s="494"/>
      <c r="C25" s="495"/>
      <c r="D25" s="495"/>
      <c r="E25" s="496"/>
      <c r="F25" s="35"/>
      <c r="G25" s="494"/>
      <c r="H25" s="497"/>
      <c r="I25" s="497"/>
      <c r="J25" s="497"/>
      <c r="K25" s="497"/>
      <c r="L25" s="498"/>
      <c r="M25" s="36"/>
      <c r="N25" s="253"/>
      <c r="O25" s="36"/>
      <c r="P25" s="494"/>
      <c r="Q25" s="495"/>
      <c r="R25" s="495"/>
      <c r="S25" s="495"/>
      <c r="T25" s="495"/>
      <c r="U25" s="495"/>
      <c r="V25" s="495"/>
    </row>
    <row r="26" spans="1:29" ht="12.75">
      <c r="A26" s="37" t="s">
        <v>38</v>
      </c>
      <c r="B26" s="494"/>
      <c r="C26" s="495"/>
      <c r="D26" s="495"/>
      <c r="E26" s="496"/>
      <c r="F26" s="35"/>
      <c r="G26" s="494"/>
      <c r="H26" s="497"/>
      <c r="I26" s="497"/>
      <c r="J26" s="497"/>
      <c r="K26" s="497"/>
      <c r="L26" s="498"/>
      <c r="M26" s="36"/>
      <c r="N26" s="253"/>
      <c r="O26" s="36"/>
      <c r="P26" s="494"/>
      <c r="Q26" s="495"/>
      <c r="R26" s="495"/>
      <c r="S26" s="495"/>
      <c r="T26" s="495"/>
      <c r="U26" s="495"/>
      <c r="V26" s="495"/>
      <c r="Z26" s="38"/>
      <c r="AA26" s="38"/>
      <c r="AB26" s="38"/>
      <c r="AC26" s="38"/>
    </row>
    <row r="27" spans="1:22" ht="12.75">
      <c r="A27" s="37" t="s">
        <v>39</v>
      </c>
      <c r="B27" s="494"/>
      <c r="C27" s="495"/>
      <c r="D27" s="495"/>
      <c r="E27" s="496"/>
      <c r="F27" s="35"/>
      <c r="G27" s="494"/>
      <c r="H27" s="497"/>
      <c r="I27" s="497"/>
      <c r="J27" s="497"/>
      <c r="K27" s="497"/>
      <c r="L27" s="498"/>
      <c r="M27" s="36"/>
      <c r="N27" s="253"/>
      <c r="O27" s="36"/>
      <c r="P27" s="494"/>
      <c r="Q27" s="495"/>
      <c r="R27" s="495"/>
      <c r="S27" s="495"/>
      <c r="T27" s="495"/>
      <c r="U27" s="495"/>
      <c r="V27" s="495"/>
    </row>
    <row r="28" spans="1:22" ht="12.75">
      <c r="A28" s="37" t="s">
        <v>40</v>
      </c>
      <c r="B28" s="494"/>
      <c r="C28" s="495"/>
      <c r="D28" s="495"/>
      <c r="E28" s="496"/>
      <c r="F28" s="35"/>
      <c r="G28" s="494"/>
      <c r="H28" s="497"/>
      <c r="I28" s="497"/>
      <c r="J28" s="497"/>
      <c r="K28" s="497"/>
      <c r="L28" s="498"/>
      <c r="M28" s="36"/>
      <c r="N28" s="253"/>
      <c r="O28" s="36"/>
      <c r="P28" s="494"/>
      <c r="Q28" s="495"/>
      <c r="R28" s="495"/>
      <c r="S28" s="495"/>
      <c r="T28" s="495"/>
      <c r="U28" s="495"/>
      <c r="V28" s="495"/>
    </row>
    <row r="29" spans="1:22" ht="12.75">
      <c r="A29" s="37" t="s">
        <v>120</v>
      </c>
      <c r="B29" s="494"/>
      <c r="C29" s="495"/>
      <c r="D29" s="495"/>
      <c r="E29" s="496"/>
      <c r="F29" s="39"/>
      <c r="G29" s="494"/>
      <c r="H29" s="497"/>
      <c r="I29" s="497"/>
      <c r="J29" s="497"/>
      <c r="K29" s="497"/>
      <c r="L29" s="498"/>
      <c r="M29" s="40"/>
      <c r="N29" s="253"/>
      <c r="O29" s="40"/>
      <c r="P29" s="494"/>
      <c r="Q29" s="495"/>
      <c r="R29" s="495"/>
      <c r="S29" s="495"/>
      <c r="T29" s="495"/>
      <c r="U29" s="495"/>
      <c r="V29" s="495"/>
    </row>
    <row r="30" spans="1:22" ht="14.25" customHeight="1">
      <c r="A30" s="37" t="s">
        <v>123</v>
      </c>
      <c r="B30" s="494"/>
      <c r="C30" s="495"/>
      <c r="D30" s="495"/>
      <c r="E30" s="496"/>
      <c r="F30" s="39"/>
      <c r="G30" s="494"/>
      <c r="H30" s="495"/>
      <c r="I30" s="495"/>
      <c r="J30" s="495"/>
      <c r="K30" s="495"/>
      <c r="L30" s="496"/>
      <c r="M30" s="40"/>
      <c r="N30" s="253"/>
      <c r="O30" s="40"/>
      <c r="P30" s="494"/>
      <c r="Q30" s="495"/>
      <c r="R30" s="495"/>
      <c r="S30" s="495"/>
      <c r="T30" s="495"/>
      <c r="U30" s="495"/>
      <c r="V30" s="495"/>
    </row>
    <row r="31" spans="1:22" ht="14.25" customHeight="1">
      <c r="A31" s="37" t="s">
        <v>166</v>
      </c>
      <c r="B31" s="494"/>
      <c r="C31" s="495"/>
      <c r="D31" s="495"/>
      <c r="E31" s="496"/>
      <c r="F31" s="39"/>
      <c r="G31" s="494"/>
      <c r="H31" s="495"/>
      <c r="I31" s="495"/>
      <c r="J31" s="495"/>
      <c r="K31" s="495"/>
      <c r="L31" s="496"/>
      <c r="M31" s="40"/>
      <c r="N31" s="253"/>
      <c r="O31" s="40"/>
      <c r="P31" s="494"/>
      <c r="Q31" s="495"/>
      <c r="R31" s="495"/>
      <c r="S31" s="495"/>
      <c r="T31" s="495"/>
      <c r="U31" s="495"/>
      <c r="V31" s="495"/>
    </row>
    <row r="32" spans="1:22" ht="14.25" customHeight="1">
      <c r="A32" s="37" t="s">
        <v>167</v>
      </c>
      <c r="B32" s="494"/>
      <c r="C32" s="495"/>
      <c r="D32" s="495"/>
      <c r="E32" s="496"/>
      <c r="F32" s="39"/>
      <c r="G32" s="494"/>
      <c r="H32" s="495"/>
      <c r="I32" s="495"/>
      <c r="J32" s="495"/>
      <c r="K32" s="495"/>
      <c r="L32" s="496"/>
      <c r="M32" s="40"/>
      <c r="N32" s="253"/>
      <c r="O32" s="40"/>
      <c r="P32" s="494"/>
      <c r="Q32" s="495"/>
      <c r="R32" s="495"/>
      <c r="S32" s="495"/>
      <c r="T32" s="495"/>
      <c r="U32" s="495"/>
      <c r="V32" s="495"/>
    </row>
    <row r="33" spans="1:22" ht="12.75">
      <c r="A33" s="37" t="s">
        <v>168</v>
      </c>
      <c r="B33" s="494"/>
      <c r="C33" s="495"/>
      <c r="D33" s="495"/>
      <c r="E33" s="496"/>
      <c r="F33" s="39"/>
      <c r="G33" s="494"/>
      <c r="H33" s="497"/>
      <c r="I33" s="497"/>
      <c r="J33" s="497"/>
      <c r="K33" s="497"/>
      <c r="L33" s="498"/>
      <c r="M33" s="40"/>
      <c r="N33" s="253"/>
      <c r="O33" s="40"/>
      <c r="P33" s="494"/>
      <c r="Q33" s="495"/>
      <c r="R33" s="495"/>
      <c r="S33" s="495"/>
      <c r="T33" s="495"/>
      <c r="U33" s="495"/>
      <c r="V33" s="495"/>
    </row>
    <row r="34" spans="1:22" s="26" customFormat="1" ht="11.25" customHeight="1">
      <c r="A34" s="41"/>
      <c r="B34" s="41"/>
      <c r="C34" s="41"/>
      <c r="D34" s="41"/>
      <c r="E34" s="41"/>
      <c r="F34" s="41"/>
      <c r="G34" s="41"/>
      <c r="H34" s="41"/>
      <c r="I34" s="41"/>
      <c r="J34" s="41"/>
      <c r="K34" s="41"/>
      <c r="L34" s="41"/>
      <c r="M34" s="41"/>
      <c r="N34" s="254"/>
      <c r="O34" s="41"/>
      <c r="P34" s="41"/>
      <c r="Q34" s="41"/>
      <c r="R34" s="41"/>
      <c r="S34" s="41"/>
      <c r="T34" s="41"/>
      <c r="U34" s="41"/>
      <c r="V34" s="41"/>
    </row>
    <row r="35" spans="1:22" ht="12.75">
      <c r="A35" s="78" t="s">
        <v>89</v>
      </c>
      <c r="B35" s="77"/>
      <c r="C35" s="76"/>
      <c r="D35" s="76"/>
      <c r="E35" s="76"/>
      <c r="F35" s="76"/>
      <c r="G35" s="76"/>
      <c r="H35" s="76"/>
      <c r="I35" s="76"/>
      <c r="K35" s="331"/>
      <c r="L35" s="123" t="s">
        <v>103</v>
      </c>
      <c r="M35" s="27"/>
      <c r="N35" s="246"/>
      <c r="O35" s="538" t="s">
        <v>70</v>
      </c>
      <c r="P35" s="448"/>
      <c r="Q35" s="448"/>
      <c r="R35" s="24"/>
      <c r="S35" s="535"/>
      <c r="T35" s="536"/>
      <c r="U35" s="537"/>
      <c r="V35" s="67" t="s">
        <v>125</v>
      </c>
    </row>
    <row r="36" spans="1:22" s="43" customFormat="1" ht="14.25" customHeight="1">
      <c r="A36" s="42"/>
      <c r="B36" s="42"/>
      <c r="C36" s="42"/>
      <c r="D36" s="42"/>
      <c r="E36" s="42"/>
      <c r="F36" s="42"/>
      <c r="G36" s="42"/>
      <c r="H36" s="42"/>
      <c r="I36" s="42"/>
      <c r="K36" s="332"/>
      <c r="L36" s="123" t="s">
        <v>104</v>
      </c>
      <c r="M36" s="42"/>
      <c r="N36" s="255"/>
      <c r="O36" s="42"/>
      <c r="P36" s="42"/>
      <c r="Q36" s="42"/>
      <c r="R36" s="42"/>
      <c r="S36" s="185" t="s">
        <v>300</v>
      </c>
      <c r="T36" s="42"/>
      <c r="U36" s="42"/>
      <c r="V36" s="42"/>
    </row>
    <row r="37" spans="1:22" s="43" customFormat="1" ht="9" customHeight="1">
      <c r="A37" s="42"/>
      <c r="B37" s="42"/>
      <c r="C37" s="42"/>
      <c r="D37" s="42"/>
      <c r="E37" s="42"/>
      <c r="F37" s="42"/>
      <c r="G37" s="42"/>
      <c r="H37" s="42"/>
      <c r="I37" s="42"/>
      <c r="J37" s="124"/>
      <c r="K37" s="124"/>
      <c r="L37" s="123"/>
      <c r="M37" s="42"/>
      <c r="N37" s="42"/>
      <c r="O37" s="42"/>
      <c r="P37" s="42"/>
      <c r="Q37" s="42"/>
      <c r="R37" s="42"/>
      <c r="S37" s="42"/>
      <c r="T37" s="42"/>
      <c r="U37" s="42"/>
      <c r="V37" s="42"/>
    </row>
    <row r="38" spans="1:22" ht="12.75" customHeight="1">
      <c r="A38" s="542" t="s">
        <v>464</v>
      </c>
      <c r="B38" s="542"/>
      <c r="C38" s="542"/>
      <c r="D38" s="542"/>
      <c r="E38" s="542"/>
      <c r="F38" s="542"/>
      <c r="G38" s="542"/>
      <c r="H38" s="542"/>
      <c r="I38" s="542"/>
      <c r="J38" s="542"/>
      <c r="K38" s="542"/>
      <c r="L38" s="542"/>
      <c r="M38" s="542"/>
      <c r="N38" s="542"/>
      <c r="O38" s="542"/>
      <c r="P38" s="542"/>
      <c r="Q38" s="542"/>
      <c r="R38" s="542"/>
      <c r="S38" s="542"/>
      <c r="T38" s="542"/>
      <c r="U38" s="542"/>
      <c r="V38" s="542"/>
    </row>
    <row r="39" spans="1:28" ht="113.25" customHeight="1">
      <c r="A39" s="505"/>
      <c r="B39" s="506"/>
      <c r="C39" s="506"/>
      <c r="D39" s="506"/>
      <c r="E39" s="506"/>
      <c r="F39" s="506"/>
      <c r="G39" s="506"/>
      <c r="H39" s="506"/>
      <c r="I39" s="506"/>
      <c r="J39" s="506"/>
      <c r="K39" s="506"/>
      <c r="L39" s="506"/>
      <c r="M39" s="506"/>
      <c r="N39" s="506"/>
      <c r="O39" s="506"/>
      <c r="P39" s="506"/>
      <c r="Q39" s="506"/>
      <c r="R39" s="506"/>
      <c r="S39" s="506"/>
      <c r="T39" s="506"/>
      <c r="U39" s="506"/>
      <c r="V39" s="507"/>
      <c r="AB39" s="79"/>
    </row>
    <row r="40" spans="1:22" ht="10.5" customHeight="1">
      <c r="A40" s="44"/>
      <c r="B40" s="44"/>
      <c r="C40" s="44"/>
      <c r="D40" s="45"/>
      <c r="E40" s="45"/>
      <c r="F40" s="45"/>
      <c r="G40" s="45"/>
      <c r="H40" s="45"/>
      <c r="I40" s="45"/>
      <c r="J40" s="45"/>
      <c r="K40" s="45"/>
      <c r="L40" s="45"/>
      <c r="M40" s="45"/>
      <c r="N40" s="45"/>
      <c r="O40" s="45"/>
      <c r="P40" s="45"/>
      <c r="Q40" s="45"/>
      <c r="R40" s="45"/>
      <c r="S40" s="45"/>
      <c r="T40" s="45"/>
      <c r="U40" s="45"/>
      <c r="V40" s="45"/>
    </row>
    <row r="41" spans="1:22" ht="12.75">
      <c r="A41" s="28" t="s">
        <v>41</v>
      </c>
      <c r="B41" s="245"/>
      <c r="C41" s="245"/>
      <c r="D41" s="529"/>
      <c r="E41" s="530"/>
      <c r="F41" s="530"/>
      <c r="G41" s="530"/>
      <c r="H41" s="530"/>
      <c r="I41" s="530"/>
      <c r="J41" s="530"/>
      <c r="K41" s="530"/>
      <c r="L41" s="531"/>
      <c r="M41" s="245"/>
      <c r="N41" s="256" t="s">
        <v>42</v>
      </c>
      <c r="O41" s="245"/>
      <c r="P41" s="245"/>
      <c r="Q41" s="245"/>
      <c r="R41" s="529"/>
      <c r="S41" s="530"/>
      <c r="T41" s="530"/>
      <c r="U41" s="530"/>
      <c r="V41" s="531"/>
    </row>
    <row r="42" spans="1:22" s="26" customFormat="1" ht="11.25" customHeight="1">
      <c r="A42" s="25"/>
      <c r="B42" s="238"/>
      <c r="C42" s="238"/>
      <c r="D42" s="238"/>
      <c r="E42" s="238"/>
      <c r="F42" s="238"/>
      <c r="G42" s="238"/>
      <c r="H42" s="238"/>
      <c r="I42" s="238"/>
      <c r="J42" s="238"/>
      <c r="K42" s="238"/>
      <c r="L42" s="238"/>
      <c r="M42" s="238"/>
      <c r="N42" s="238"/>
      <c r="O42" s="238"/>
      <c r="P42" s="238"/>
      <c r="Q42" s="238"/>
      <c r="R42" s="238"/>
      <c r="S42" s="238"/>
      <c r="T42" s="238"/>
      <c r="U42" s="238"/>
      <c r="V42" s="238"/>
    </row>
    <row r="43" spans="1:22" ht="12.75">
      <c r="A43" s="28" t="s">
        <v>43</v>
      </c>
      <c r="B43" s="245"/>
      <c r="C43" s="245"/>
      <c r="D43" s="245"/>
      <c r="E43" s="245"/>
      <c r="F43" s="246"/>
      <c r="G43" s="245" t="s">
        <v>197</v>
      </c>
      <c r="H43" s="245"/>
      <c r="I43" s="245"/>
      <c r="J43" s="245"/>
      <c r="K43" s="245"/>
      <c r="L43" s="245"/>
      <c r="M43" s="246"/>
      <c r="N43" s="245" t="s">
        <v>198</v>
      </c>
      <c r="O43" s="245"/>
      <c r="P43" s="245"/>
      <c r="Q43" s="293"/>
      <c r="R43" s="249"/>
      <c r="S43" s="245"/>
      <c r="T43" s="245"/>
      <c r="U43" s="245"/>
      <c r="V43" s="245"/>
    </row>
    <row r="44" spans="1:22" ht="6.75" customHeight="1">
      <c r="A44" s="513" t="s">
        <v>199</v>
      </c>
      <c r="B44" s="513"/>
      <c r="C44" s="513"/>
      <c r="D44" s="513"/>
      <c r="E44" s="245"/>
      <c r="F44" s="245"/>
      <c r="G44" s="245"/>
      <c r="H44" s="245"/>
      <c r="I44" s="245"/>
      <c r="J44" s="245"/>
      <c r="K44" s="245"/>
      <c r="L44" s="245"/>
      <c r="M44" s="245"/>
      <c r="N44" s="245"/>
      <c r="O44" s="245"/>
      <c r="P44" s="245"/>
      <c r="Q44" s="245"/>
      <c r="R44" s="245"/>
      <c r="S44" s="245"/>
      <c r="T44" s="245"/>
      <c r="U44" s="245"/>
      <c r="V44" s="245"/>
    </row>
    <row r="45" spans="1:22" ht="12.75">
      <c r="A45" s="513"/>
      <c r="B45" s="513"/>
      <c r="C45" s="513"/>
      <c r="D45" s="513"/>
      <c r="E45" s="245"/>
      <c r="F45" s="246"/>
      <c r="G45" s="245" t="s">
        <v>44</v>
      </c>
      <c r="H45" s="245"/>
      <c r="I45" s="245"/>
      <c r="J45" s="246"/>
      <c r="K45" s="257" t="s">
        <v>45</v>
      </c>
      <c r="L45" s="529"/>
      <c r="M45" s="530"/>
      <c r="N45" s="530"/>
      <c r="O45" s="530"/>
      <c r="P45" s="530"/>
      <c r="Q45" s="530"/>
      <c r="R45" s="530"/>
      <c r="S45" s="530"/>
      <c r="T45" s="530"/>
      <c r="U45" s="530"/>
      <c r="V45" s="531"/>
    </row>
    <row r="46" spans="1:22" ht="6.75" customHeight="1">
      <c r="A46" s="27"/>
      <c r="B46" s="245"/>
      <c r="C46" s="245"/>
      <c r="D46" s="245"/>
      <c r="E46" s="245"/>
      <c r="F46" s="245"/>
      <c r="G46" s="245"/>
      <c r="H46" s="245"/>
      <c r="I46" s="245"/>
      <c r="J46" s="245"/>
      <c r="K46" s="245"/>
      <c r="L46" s="245"/>
      <c r="M46" s="245"/>
      <c r="N46" s="245"/>
      <c r="O46" s="245"/>
      <c r="P46" s="245"/>
      <c r="Q46" s="245"/>
      <c r="R46" s="245"/>
      <c r="S46" s="245"/>
      <c r="T46" s="245"/>
      <c r="U46" s="245"/>
      <c r="V46" s="245"/>
    </row>
    <row r="47" spans="1:22" ht="12.75">
      <c r="A47" s="28" t="s">
        <v>46</v>
      </c>
      <c r="B47" s="245"/>
      <c r="C47" s="245"/>
      <c r="D47" s="245"/>
      <c r="E47" s="245"/>
      <c r="F47" s="246"/>
      <c r="G47" s="502" t="s">
        <v>47</v>
      </c>
      <c r="H47" s="503"/>
      <c r="I47" s="504"/>
      <c r="J47" s="262"/>
      <c r="K47" s="259" t="s">
        <v>71</v>
      </c>
      <c r="L47" s="493"/>
      <c r="M47" s="493"/>
      <c r="N47" s="493"/>
      <c r="O47" s="493"/>
      <c r="P47" s="493"/>
      <c r="Q47" s="493"/>
      <c r="R47" s="493"/>
      <c r="S47" s="493"/>
      <c r="T47" s="260"/>
      <c r="U47" s="263"/>
      <c r="V47" s="258" t="s">
        <v>48</v>
      </c>
    </row>
    <row r="48" spans="1:22" ht="6.75" customHeight="1">
      <c r="A48" s="27"/>
      <c r="B48" s="245"/>
      <c r="C48" s="245"/>
      <c r="D48" s="245"/>
      <c r="E48" s="245"/>
      <c r="F48" s="245"/>
      <c r="G48" s="245"/>
      <c r="H48" s="245"/>
      <c r="I48" s="245"/>
      <c r="J48" s="245"/>
      <c r="K48" s="245"/>
      <c r="L48" s="245"/>
      <c r="M48" s="245"/>
      <c r="N48" s="245"/>
      <c r="O48" s="245"/>
      <c r="P48" s="245"/>
      <c r="Q48" s="245"/>
      <c r="R48" s="245"/>
      <c r="S48" s="245"/>
      <c r="T48" s="245"/>
      <c r="U48" s="245"/>
      <c r="V48" s="245"/>
    </row>
    <row r="49" spans="1:22" ht="12.75">
      <c r="A49" s="27"/>
      <c r="B49" s="245"/>
      <c r="C49" s="245"/>
      <c r="D49" s="245"/>
      <c r="E49" s="245"/>
      <c r="F49" s="246"/>
      <c r="G49" s="245" t="s">
        <v>25</v>
      </c>
      <c r="H49" s="245"/>
      <c r="I49" s="493"/>
      <c r="J49" s="493"/>
      <c r="K49" s="493"/>
      <c r="L49" s="493"/>
      <c r="M49" s="493"/>
      <c r="N49" s="493"/>
      <c r="O49" s="493"/>
      <c r="P49" s="493"/>
      <c r="Q49" s="493"/>
      <c r="R49" s="493"/>
      <c r="S49" s="493"/>
      <c r="T49" s="493"/>
      <c r="U49" s="493"/>
      <c r="V49" s="493"/>
    </row>
    <row r="50" spans="1:22" ht="6.75" customHeight="1">
      <c r="A50" s="27"/>
      <c r="B50" s="245"/>
      <c r="C50" s="245"/>
      <c r="D50" s="245"/>
      <c r="E50" s="245"/>
      <c r="F50" s="245"/>
      <c r="G50" s="245"/>
      <c r="H50" s="245"/>
      <c r="I50" s="245"/>
      <c r="J50" s="245"/>
      <c r="K50" s="245"/>
      <c r="L50" s="245"/>
      <c r="M50" s="245"/>
      <c r="N50" s="245"/>
      <c r="O50" s="245"/>
      <c r="P50" s="245"/>
      <c r="Q50" s="245"/>
      <c r="R50" s="245"/>
      <c r="S50" s="245"/>
      <c r="T50" s="245"/>
      <c r="U50" s="245"/>
      <c r="V50" s="245"/>
    </row>
    <row r="51" spans="1:22" ht="12.75">
      <c r="A51" s="28" t="s">
        <v>91</v>
      </c>
      <c r="B51" s="28"/>
      <c r="C51" s="28"/>
      <c r="D51" s="28"/>
      <c r="E51" s="28"/>
      <c r="F51" s="28"/>
      <c r="G51" s="28"/>
      <c r="H51" s="28"/>
      <c r="I51" s="28"/>
      <c r="J51" s="28"/>
      <c r="K51" s="28"/>
      <c r="L51" s="28"/>
      <c r="M51" s="27"/>
      <c r="N51" s="27"/>
      <c r="O51" s="27"/>
      <c r="P51" s="27"/>
      <c r="Q51" s="27"/>
      <c r="R51" s="27"/>
      <c r="S51" s="27"/>
      <c r="T51" s="27"/>
      <c r="U51" s="27"/>
      <c r="V51" s="27"/>
    </row>
    <row r="52" spans="1:22" ht="6.75" customHeight="1">
      <c r="A52" s="27"/>
      <c r="B52" s="27"/>
      <c r="C52" s="27"/>
      <c r="D52" s="27"/>
      <c r="E52" s="27"/>
      <c r="F52" s="27"/>
      <c r="G52" s="27"/>
      <c r="H52" s="27"/>
      <c r="I52" s="27"/>
      <c r="J52" s="27"/>
      <c r="K52" s="27"/>
      <c r="L52" s="27"/>
      <c r="M52" s="27"/>
      <c r="N52" s="27"/>
      <c r="O52" s="27"/>
      <c r="P52" s="27"/>
      <c r="Q52" s="27"/>
      <c r="R52" s="27"/>
      <c r="S52" s="27"/>
      <c r="T52" s="27"/>
      <c r="U52" s="27"/>
      <c r="V52" s="27"/>
    </row>
    <row r="53" spans="1:22" ht="12.75">
      <c r="A53" s="532" t="s">
        <v>49</v>
      </c>
      <c r="B53" s="532"/>
      <c r="C53" s="508">
        <f>+'(4) Budget'!P69</f>
        <v>0</v>
      </c>
      <c r="D53" s="508"/>
      <c r="E53" s="508"/>
      <c r="F53" s="508"/>
      <c r="G53" s="508"/>
      <c r="H53" s="27"/>
      <c r="I53" s="87" t="s">
        <v>50</v>
      </c>
      <c r="J53" s="508">
        <f>+'(4) Budget'!P96</f>
        <v>0</v>
      </c>
      <c r="K53" s="508"/>
      <c r="L53" s="508"/>
      <c r="M53" s="27"/>
      <c r="N53" s="27"/>
      <c r="O53" s="27"/>
      <c r="P53" s="27"/>
      <c r="Q53" s="27"/>
      <c r="R53" s="27"/>
      <c r="S53" s="509" t="s">
        <v>51</v>
      </c>
      <c r="T53" s="448"/>
      <c r="U53" s="448"/>
      <c r="V53" s="52">
        <f>+'(4) Budget'!P98</f>
        <v>0</v>
      </c>
    </row>
    <row r="54" spans="1:22" ht="6.75" customHeight="1">
      <c r="A54" s="27"/>
      <c r="B54" s="27"/>
      <c r="C54" s="27"/>
      <c r="D54" s="27"/>
      <c r="E54" s="27"/>
      <c r="F54" s="27"/>
      <c r="G54" s="27"/>
      <c r="H54" s="27"/>
      <c r="I54" s="27"/>
      <c r="J54" s="27"/>
      <c r="K54" s="27"/>
      <c r="L54" s="27"/>
      <c r="M54" s="27"/>
      <c r="N54" s="27"/>
      <c r="O54" s="27"/>
      <c r="P54" s="27"/>
      <c r="Q54" s="27"/>
      <c r="R54" s="27"/>
      <c r="S54" s="27"/>
      <c r="T54" s="27"/>
      <c r="U54" s="27"/>
      <c r="V54" s="27"/>
    </row>
    <row r="55" spans="1:22" ht="12.75">
      <c r="A55" s="543" t="s">
        <v>52</v>
      </c>
      <c r="B55" s="543"/>
      <c r="C55" s="543"/>
      <c r="D55" s="543"/>
      <c r="E55" s="543"/>
      <c r="F55" s="543"/>
      <c r="G55" s="543"/>
      <c r="H55" s="543"/>
      <c r="I55" s="543"/>
      <c r="J55" s="543"/>
      <c r="K55" s="543"/>
      <c r="L55" s="543"/>
      <c r="M55" s="543"/>
      <c r="N55" s="543"/>
      <c r="O55" s="543"/>
      <c r="P55" s="543"/>
      <c r="Q55" s="543"/>
      <c r="R55" s="543"/>
      <c r="S55" s="543"/>
      <c r="T55" s="543"/>
      <c r="U55" s="543"/>
      <c r="V55" s="543"/>
    </row>
    <row r="56" spans="1:22" ht="12.75">
      <c r="A56" s="510" t="s">
        <v>53</v>
      </c>
      <c r="B56" s="511"/>
      <c r="C56" s="511"/>
      <c r="D56" s="511"/>
      <c r="E56" s="511"/>
      <c r="F56" s="511"/>
      <c r="G56" s="511"/>
      <c r="H56" s="511"/>
      <c r="I56" s="511"/>
      <c r="J56" s="511"/>
      <c r="K56" s="511"/>
      <c r="L56" s="511"/>
      <c r="M56" s="511"/>
      <c r="N56" s="511"/>
      <c r="O56" s="511"/>
      <c r="P56" s="511"/>
      <c r="Q56" s="511"/>
      <c r="R56" s="511"/>
      <c r="S56" s="511"/>
      <c r="T56" s="511"/>
      <c r="U56" s="511"/>
      <c r="V56" s="511"/>
    </row>
    <row r="57" spans="1:22" ht="6.75" customHeight="1">
      <c r="A57" s="27"/>
      <c r="B57" s="27"/>
      <c r="C57" s="27"/>
      <c r="D57" s="27"/>
      <c r="E57" s="27"/>
      <c r="F57" s="27"/>
      <c r="G57" s="27"/>
      <c r="H57" s="27"/>
      <c r="I57" s="27"/>
      <c r="J57" s="27"/>
      <c r="K57" s="27"/>
      <c r="L57" s="27"/>
      <c r="M57" s="27"/>
      <c r="N57" s="27"/>
      <c r="O57" s="27"/>
      <c r="P57" s="27"/>
      <c r="Q57" s="27"/>
      <c r="R57" s="27"/>
      <c r="S57" s="27"/>
      <c r="T57" s="27"/>
      <c r="U57" s="27"/>
      <c r="V57" s="27"/>
    </row>
    <row r="58" spans="1:22" ht="21.75" customHeight="1">
      <c r="A58" s="46" t="s">
        <v>202</v>
      </c>
      <c r="B58" s="534"/>
      <c r="C58" s="534"/>
      <c r="D58" s="534"/>
      <c r="E58" s="534"/>
      <c r="F58" s="534"/>
      <c r="G58" s="534"/>
      <c r="H58" s="534"/>
      <c r="I58" s="534"/>
      <c r="J58" s="534"/>
      <c r="K58" s="534"/>
      <c r="L58" s="534"/>
      <c r="M58" s="534"/>
      <c r="N58" s="534"/>
      <c r="O58" s="534"/>
      <c r="P58" s="245"/>
      <c r="Q58" s="245"/>
      <c r="R58" s="534"/>
      <c r="S58" s="534"/>
      <c r="T58" s="534"/>
      <c r="U58" s="534"/>
      <c r="V58" s="534"/>
    </row>
    <row r="59" spans="1:22" ht="12.75">
      <c r="A59" s="46"/>
      <c r="B59" s="501" t="s">
        <v>200</v>
      </c>
      <c r="C59" s="501"/>
      <c r="D59" s="501"/>
      <c r="E59" s="501"/>
      <c r="F59" s="501"/>
      <c r="G59" s="501"/>
      <c r="H59" s="501"/>
      <c r="I59" s="501"/>
      <c r="J59" s="501"/>
      <c r="K59" s="501"/>
      <c r="L59" s="501"/>
      <c r="M59" s="501"/>
      <c r="N59" s="501"/>
      <c r="O59" s="501"/>
      <c r="P59" s="27"/>
      <c r="Q59" s="27"/>
      <c r="R59" s="501" t="s">
        <v>54</v>
      </c>
      <c r="S59" s="501"/>
      <c r="T59" s="501"/>
      <c r="U59" s="501"/>
      <c r="V59" s="501"/>
    </row>
    <row r="60" spans="1:22" ht="21.75" customHeight="1">
      <c r="A60" s="46" t="s">
        <v>83</v>
      </c>
      <c r="B60" s="533"/>
      <c r="C60" s="533"/>
      <c r="D60" s="533"/>
      <c r="E60" s="533"/>
      <c r="F60" s="533"/>
      <c r="G60" s="533"/>
      <c r="H60" s="533"/>
      <c r="I60" s="533"/>
      <c r="J60" s="533"/>
      <c r="K60" s="533"/>
      <c r="L60" s="533"/>
      <c r="M60" s="533"/>
      <c r="N60" s="533"/>
      <c r="O60" s="533"/>
      <c r="P60" s="439"/>
      <c r="Q60" s="439"/>
      <c r="R60" s="533"/>
      <c r="S60" s="533"/>
      <c r="T60" s="533"/>
      <c r="U60" s="533"/>
      <c r="V60" s="533"/>
    </row>
    <row r="61" spans="1:22" ht="12.75">
      <c r="A61" s="27"/>
      <c r="B61" s="512" t="s">
        <v>522</v>
      </c>
      <c r="C61" s="512"/>
      <c r="D61" s="512"/>
      <c r="E61" s="512"/>
      <c r="F61" s="512"/>
      <c r="G61" s="512"/>
      <c r="H61" s="512"/>
      <c r="I61" s="512"/>
      <c r="J61" s="512"/>
      <c r="K61" s="512"/>
      <c r="L61" s="512"/>
      <c r="M61" s="512"/>
      <c r="N61" s="512"/>
      <c r="O61" s="512"/>
      <c r="P61" s="439"/>
      <c r="Q61" s="439"/>
      <c r="R61" s="512" t="s">
        <v>54</v>
      </c>
      <c r="S61" s="512"/>
      <c r="T61" s="512"/>
      <c r="U61" s="512"/>
      <c r="V61" s="512"/>
    </row>
    <row r="62" spans="1:22" ht="21.75" customHeight="1">
      <c r="A62" s="46" t="s">
        <v>79</v>
      </c>
      <c r="B62" s="500"/>
      <c r="C62" s="500"/>
      <c r="D62" s="500"/>
      <c r="E62" s="500"/>
      <c r="F62" s="500"/>
      <c r="G62" s="500"/>
      <c r="H62" s="500"/>
      <c r="I62" s="500"/>
      <c r="J62" s="500"/>
      <c r="K62" s="500"/>
      <c r="L62" s="500"/>
      <c r="M62" s="500"/>
      <c r="N62" s="500"/>
      <c r="O62" s="500"/>
      <c r="P62" s="27"/>
      <c r="Q62" s="27"/>
      <c r="R62" s="500"/>
      <c r="S62" s="500"/>
      <c r="T62" s="500"/>
      <c r="U62" s="500"/>
      <c r="V62" s="500"/>
    </row>
    <row r="63" spans="1:22" ht="12.75">
      <c r="A63" s="46"/>
      <c r="B63" s="501" t="s">
        <v>201</v>
      </c>
      <c r="C63" s="501"/>
      <c r="D63" s="501"/>
      <c r="E63" s="501"/>
      <c r="F63" s="501"/>
      <c r="G63" s="501"/>
      <c r="H63" s="501"/>
      <c r="I63" s="501"/>
      <c r="J63" s="501"/>
      <c r="K63" s="501"/>
      <c r="L63" s="501"/>
      <c r="M63" s="501"/>
      <c r="N63" s="501"/>
      <c r="O63" s="501"/>
      <c r="P63" s="27"/>
      <c r="Q63" s="27"/>
      <c r="R63" s="501" t="s">
        <v>54</v>
      </c>
      <c r="S63" s="501"/>
      <c r="T63" s="501"/>
      <c r="U63" s="501"/>
      <c r="V63" s="501"/>
    </row>
    <row r="64" spans="1:22" ht="21.75" customHeight="1">
      <c r="A64" s="46" t="s">
        <v>80</v>
      </c>
      <c r="B64" s="500"/>
      <c r="C64" s="500"/>
      <c r="D64" s="500"/>
      <c r="E64" s="500"/>
      <c r="F64" s="500"/>
      <c r="G64" s="500"/>
      <c r="H64" s="500"/>
      <c r="I64" s="500"/>
      <c r="J64" s="500"/>
      <c r="K64" s="500"/>
      <c r="L64" s="500"/>
      <c r="M64" s="500"/>
      <c r="N64" s="500"/>
      <c r="O64" s="500"/>
      <c r="P64" s="27"/>
      <c r="Q64" s="27"/>
      <c r="R64" s="500"/>
      <c r="S64" s="500"/>
      <c r="T64" s="500"/>
      <c r="U64" s="500"/>
      <c r="V64" s="500"/>
    </row>
    <row r="65" spans="1:22" ht="12.75">
      <c r="A65" s="46"/>
      <c r="B65" s="501" t="s">
        <v>170</v>
      </c>
      <c r="C65" s="501"/>
      <c r="D65" s="501"/>
      <c r="E65" s="501"/>
      <c r="F65" s="501"/>
      <c r="G65" s="501"/>
      <c r="H65" s="501"/>
      <c r="I65" s="501"/>
      <c r="J65" s="501"/>
      <c r="K65" s="501"/>
      <c r="L65" s="501"/>
      <c r="M65" s="501"/>
      <c r="N65" s="501"/>
      <c r="O65" s="501"/>
      <c r="P65" s="27"/>
      <c r="Q65" s="27"/>
      <c r="R65" s="501" t="s">
        <v>54</v>
      </c>
      <c r="S65" s="501"/>
      <c r="T65" s="501"/>
      <c r="U65" s="501"/>
      <c r="V65" s="501"/>
    </row>
    <row r="66" spans="1:22" ht="21.75" customHeight="1">
      <c r="A66" s="46" t="s">
        <v>81</v>
      </c>
      <c r="B66" s="500"/>
      <c r="C66" s="500"/>
      <c r="D66" s="500"/>
      <c r="E66" s="500"/>
      <c r="F66" s="500"/>
      <c r="G66" s="500"/>
      <c r="H66" s="500"/>
      <c r="I66" s="500"/>
      <c r="J66" s="500"/>
      <c r="K66" s="500"/>
      <c r="L66" s="500"/>
      <c r="M66" s="500"/>
      <c r="N66" s="500"/>
      <c r="O66" s="500"/>
      <c r="P66" s="27"/>
      <c r="Q66" s="27"/>
      <c r="R66" s="500"/>
      <c r="S66" s="500"/>
      <c r="T66" s="500"/>
      <c r="U66" s="500"/>
      <c r="V66" s="500"/>
    </row>
    <row r="67" spans="1:22" ht="12.75">
      <c r="A67" s="46"/>
      <c r="B67" s="501" t="s">
        <v>55</v>
      </c>
      <c r="C67" s="501"/>
      <c r="D67" s="501"/>
      <c r="E67" s="501"/>
      <c r="F67" s="501"/>
      <c r="G67" s="501"/>
      <c r="H67" s="501"/>
      <c r="I67" s="501"/>
      <c r="J67" s="501"/>
      <c r="K67" s="501"/>
      <c r="L67" s="501"/>
      <c r="M67" s="501"/>
      <c r="N67" s="501"/>
      <c r="O67" s="501"/>
      <c r="P67" s="27"/>
      <c r="Q67" s="27"/>
      <c r="R67" s="501" t="s">
        <v>54</v>
      </c>
      <c r="S67" s="501"/>
      <c r="T67" s="501"/>
      <c r="U67" s="501"/>
      <c r="V67" s="501"/>
    </row>
    <row r="68" spans="1:22" ht="21.75" customHeight="1">
      <c r="A68" s="46" t="s">
        <v>82</v>
      </c>
      <c r="B68" s="500"/>
      <c r="C68" s="500"/>
      <c r="D68" s="500"/>
      <c r="E68" s="500"/>
      <c r="F68" s="500"/>
      <c r="G68" s="500"/>
      <c r="H68" s="500"/>
      <c r="I68" s="500"/>
      <c r="J68" s="500"/>
      <c r="K68" s="500"/>
      <c r="L68" s="500"/>
      <c r="M68" s="500"/>
      <c r="N68" s="500"/>
      <c r="O68" s="500"/>
      <c r="P68" s="27"/>
      <c r="Q68" s="27"/>
      <c r="R68" s="500"/>
      <c r="S68" s="500"/>
      <c r="T68" s="500"/>
      <c r="U68" s="500"/>
      <c r="V68" s="500"/>
    </row>
    <row r="69" spans="1:22" ht="12.75">
      <c r="A69" s="27"/>
      <c r="B69" s="501" t="s">
        <v>432</v>
      </c>
      <c r="C69" s="501"/>
      <c r="D69" s="501"/>
      <c r="E69" s="501"/>
      <c r="F69" s="501"/>
      <c r="G69" s="501"/>
      <c r="H69" s="501"/>
      <c r="I69" s="501"/>
      <c r="J69" s="501"/>
      <c r="K69" s="501"/>
      <c r="L69" s="501"/>
      <c r="M69" s="501"/>
      <c r="N69" s="501"/>
      <c r="O69" s="501"/>
      <c r="P69" s="27"/>
      <c r="Q69" s="27"/>
      <c r="R69" s="501" t="s">
        <v>54</v>
      </c>
      <c r="S69" s="501"/>
      <c r="T69" s="501"/>
      <c r="U69" s="501"/>
      <c r="V69" s="501"/>
    </row>
    <row r="70" ht="12.75" thickBot="1"/>
    <row r="71" spans="1:22" s="221" customFormat="1" ht="64.5" customHeight="1" thickBot="1" thickTop="1">
      <c r="A71" s="539" t="s">
        <v>523</v>
      </c>
      <c r="B71" s="540"/>
      <c r="C71" s="540"/>
      <c r="D71" s="540"/>
      <c r="E71" s="540"/>
      <c r="F71" s="540"/>
      <c r="G71" s="540"/>
      <c r="H71" s="540"/>
      <c r="I71" s="540"/>
      <c r="J71" s="540"/>
      <c r="K71" s="540"/>
      <c r="L71" s="540"/>
      <c r="M71" s="540"/>
      <c r="N71" s="540"/>
      <c r="O71" s="540"/>
      <c r="P71" s="540"/>
      <c r="Q71" s="540"/>
      <c r="R71" s="540"/>
      <c r="S71" s="540"/>
      <c r="T71" s="540"/>
      <c r="U71" s="540"/>
      <c r="V71" s="541"/>
    </row>
    <row r="72" ht="12.75" thickTop="1"/>
  </sheetData>
  <sheetProtection selectLockedCells="1"/>
  <mergeCells count="98">
    <mergeCell ref="A2:V2"/>
    <mergeCell ref="A1:V1"/>
    <mergeCell ref="A3:O3"/>
    <mergeCell ref="A4:O4"/>
    <mergeCell ref="A5:O5"/>
    <mergeCell ref="B27:E27"/>
    <mergeCell ref="P27:V27"/>
    <mergeCell ref="N19:R19"/>
    <mergeCell ref="P26:V26"/>
    <mergeCell ref="A15:J15"/>
    <mergeCell ref="P29:V29"/>
    <mergeCell ref="J11:V11"/>
    <mergeCell ref="B23:E23"/>
    <mergeCell ref="P23:V23"/>
    <mergeCell ref="B24:E24"/>
    <mergeCell ref="B28:E28"/>
    <mergeCell ref="C13:J13"/>
    <mergeCell ref="Q13:V13"/>
    <mergeCell ref="L13:P13"/>
    <mergeCell ref="B25:E25"/>
    <mergeCell ref="A71:V71"/>
    <mergeCell ref="G29:L29"/>
    <mergeCell ref="B33:E33"/>
    <mergeCell ref="G33:L33"/>
    <mergeCell ref="P33:V33"/>
    <mergeCell ref="A38:V38"/>
    <mergeCell ref="B64:O64"/>
    <mergeCell ref="R64:V64"/>
    <mergeCell ref="B65:O65"/>
    <mergeCell ref="A55:V55"/>
    <mergeCell ref="B58:O58"/>
    <mergeCell ref="B61:O61"/>
    <mergeCell ref="S35:U35"/>
    <mergeCell ref="O35:Q35"/>
    <mergeCell ref="I49:V49"/>
    <mergeCell ref="L45:V45"/>
    <mergeCell ref="L47:S47"/>
    <mergeCell ref="R59:V59"/>
    <mergeCell ref="B62:O62"/>
    <mergeCell ref="R62:V62"/>
    <mergeCell ref="B67:O67"/>
    <mergeCell ref="R67:V67"/>
    <mergeCell ref="C53:G53"/>
    <mergeCell ref="B60:O60"/>
    <mergeCell ref="R60:V60"/>
    <mergeCell ref="R58:V58"/>
    <mergeCell ref="B59:O59"/>
    <mergeCell ref="R65:V65"/>
    <mergeCell ref="B26:E26"/>
    <mergeCell ref="D41:L41"/>
    <mergeCell ref="R41:V41"/>
    <mergeCell ref="G25:L25"/>
    <mergeCell ref="A53:B53"/>
    <mergeCell ref="G28:L28"/>
    <mergeCell ref="P25:V25"/>
    <mergeCell ref="G30:L30"/>
    <mergeCell ref="B29:E29"/>
    <mergeCell ref="G32:L32"/>
    <mergeCell ref="A7:B7"/>
    <mergeCell ref="R7:U7"/>
    <mergeCell ref="A9:D9"/>
    <mergeCell ref="E9:L9"/>
    <mergeCell ref="P24:V24"/>
    <mergeCell ref="G23:L23"/>
    <mergeCell ref="A22:V22"/>
    <mergeCell ref="G17:K17"/>
    <mergeCell ref="L17:P17"/>
    <mergeCell ref="G24:L24"/>
    <mergeCell ref="P31:V31"/>
    <mergeCell ref="P32:V32"/>
    <mergeCell ref="G26:L26"/>
    <mergeCell ref="B69:O69"/>
    <mergeCell ref="R69:V69"/>
    <mergeCell ref="R61:V61"/>
    <mergeCell ref="A44:D45"/>
    <mergeCell ref="P30:V30"/>
    <mergeCell ref="B32:E32"/>
    <mergeCell ref="B68:O68"/>
    <mergeCell ref="R68:V68"/>
    <mergeCell ref="B63:O63"/>
    <mergeCell ref="R63:V63"/>
    <mergeCell ref="G47:I47"/>
    <mergeCell ref="A39:V39"/>
    <mergeCell ref="J53:L53"/>
    <mergeCell ref="S53:U53"/>
    <mergeCell ref="A56:V56"/>
    <mergeCell ref="B66:O66"/>
    <mergeCell ref="R66:V66"/>
    <mergeCell ref="D7:P7"/>
    <mergeCell ref="Q18:V18"/>
    <mergeCell ref="M9:Q9"/>
    <mergeCell ref="R9:V9"/>
    <mergeCell ref="B30:E30"/>
    <mergeCell ref="B31:E31"/>
    <mergeCell ref="G27:L27"/>
    <mergeCell ref="Q17:V17"/>
    <mergeCell ref="P28:V28"/>
    <mergeCell ref="G31:L31"/>
  </mergeCells>
  <printOptions horizontalCentered="1"/>
  <pageMargins left="0.75" right="0.25" top="0.8" bottom="0.25" header="0.25" footer="0.34"/>
  <pageSetup fitToHeight="1" fitToWidth="1" horizontalDpi="600" verticalDpi="600" orientation="portrait" scale="68" r:id="rId4"/>
  <headerFooter alignWithMargins="0">
    <oddHeader xml:space="preserve">&amp;C&amp;G&amp;R
&amp;9          </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tabColor rgb="FF00B0F0"/>
    <pageSetUpPr fitToPage="1"/>
  </sheetPr>
  <dimension ref="A1:W104"/>
  <sheetViews>
    <sheetView tabSelected="1" zoomScalePageLayoutView="0" workbookViewId="0" topLeftCell="A1">
      <selection activeCell="Y23" sqref="Y23"/>
    </sheetView>
  </sheetViews>
  <sheetFormatPr defaultColWidth="9.140625" defaultRowHeight="15"/>
  <cols>
    <col min="1" max="2" width="3.421875" style="0" customWidth="1"/>
    <col min="3" max="3" width="4.00390625" style="0" customWidth="1"/>
    <col min="4" max="4" width="17.421875" style="0" customWidth="1"/>
    <col min="5" max="5" width="12.57421875" style="0" customWidth="1"/>
    <col min="6" max="6" width="8.57421875" style="0" customWidth="1"/>
    <col min="7" max="7" width="3.8515625" style="0" customWidth="1"/>
    <col min="8" max="8" width="14.140625" style="0" customWidth="1"/>
    <col min="9" max="9" width="7.57421875" style="0" customWidth="1"/>
    <col min="10" max="10" width="3.57421875" style="0" customWidth="1"/>
    <col min="11" max="11" width="11.421875" style="0" customWidth="1"/>
    <col min="12" max="12" width="7.8515625" style="0" customWidth="1"/>
    <col min="13" max="13" width="3.57421875" style="0" customWidth="1"/>
    <col min="14" max="14" width="6.57421875" style="0" customWidth="1"/>
    <col min="15" max="15" width="5.00390625" style="0" customWidth="1"/>
    <col min="16" max="16" width="16.421875" style="0" customWidth="1"/>
    <col min="17" max="17" width="5.00390625" style="0" customWidth="1"/>
    <col min="18" max="18" width="6.140625" style="0" customWidth="1"/>
    <col min="19" max="19" width="11.57421875" style="0" customWidth="1"/>
    <col min="21" max="21" width="12.8515625" style="0" customWidth="1"/>
  </cols>
  <sheetData>
    <row r="1" spans="1:22" s="168" customFormat="1" ht="21">
      <c r="A1" s="374" t="s">
        <v>479</v>
      </c>
      <c r="B1" s="374"/>
      <c r="C1" s="374"/>
      <c r="D1" s="374"/>
      <c r="E1" s="374"/>
      <c r="F1" s="374"/>
      <c r="G1" s="374"/>
      <c r="H1" s="374"/>
      <c r="I1" s="374"/>
      <c r="J1" s="374"/>
      <c r="K1" s="374"/>
      <c r="L1" s="374"/>
      <c r="M1" s="374"/>
      <c r="N1" s="374"/>
      <c r="O1" s="374"/>
      <c r="P1" s="374"/>
      <c r="Q1" s="374"/>
      <c r="R1" s="374"/>
      <c r="S1" s="374"/>
      <c r="T1" s="374"/>
      <c r="U1" s="374"/>
      <c r="V1" s="374"/>
    </row>
    <row r="2" spans="1:22" s="5" customFormat="1" ht="18.75">
      <c r="A2" s="582" t="s">
        <v>304</v>
      </c>
      <c r="B2" s="582"/>
      <c r="C2" s="582"/>
      <c r="D2" s="582"/>
      <c r="E2" s="582"/>
      <c r="F2" s="582"/>
      <c r="G2" s="582"/>
      <c r="H2" s="582"/>
      <c r="I2" s="582"/>
      <c r="J2" s="582"/>
      <c r="K2" s="582"/>
      <c r="L2" s="448" t="s">
        <v>305</v>
      </c>
      <c r="M2" s="575"/>
      <c r="N2" s="575"/>
      <c r="O2" s="576"/>
      <c r="P2" s="228">
        <f>'(3) Application'!$V$4</f>
        <v>0</v>
      </c>
      <c r="S2" s="164" t="s">
        <v>13</v>
      </c>
      <c r="T2" s="164"/>
      <c r="U2" s="165">
        <v>16200</v>
      </c>
      <c r="V2" s="294" t="s">
        <v>481</v>
      </c>
    </row>
    <row r="3" spans="19:21" s="5" customFormat="1" ht="14.25" customHeight="1" thickBot="1">
      <c r="S3" s="164"/>
      <c r="T3" s="164" t="s">
        <v>14</v>
      </c>
      <c r="U3" s="166">
        <f>+U2/16</f>
        <v>1012.5</v>
      </c>
    </row>
    <row r="4" spans="1:22" s="5" customFormat="1" ht="15.75" thickBot="1">
      <c r="A4" s="3" t="s">
        <v>8</v>
      </c>
      <c r="E4" s="583">
        <f>'(3) Application'!$D$7</f>
        <v>0</v>
      </c>
      <c r="F4" s="584"/>
      <c r="G4" s="584"/>
      <c r="H4" s="584"/>
      <c r="I4" s="584"/>
      <c r="J4" s="585"/>
      <c r="K4" s="586" t="s">
        <v>75</v>
      </c>
      <c r="L4" s="448"/>
      <c r="M4" s="448"/>
      <c r="N4" s="448"/>
      <c r="O4" s="93" t="s">
        <v>93</v>
      </c>
      <c r="P4" s="333">
        <f>+'(3) Application'!K35:K35</f>
        <v>0</v>
      </c>
      <c r="Q4"/>
      <c r="R4"/>
      <c r="S4" s="164"/>
      <c r="T4" s="164" t="s">
        <v>15</v>
      </c>
      <c r="U4" s="154">
        <v>0.488</v>
      </c>
      <c r="V4" s="5" t="s">
        <v>467</v>
      </c>
    </row>
    <row r="5" spans="15:21" s="5" customFormat="1" ht="15.75" thickBot="1">
      <c r="O5" s="93" t="s">
        <v>94</v>
      </c>
      <c r="P5" s="334">
        <f>+'(3) Application'!K36:K36</f>
        <v>0</v>
      </c>
      <c r="Q5"/>
      <c r="R5"/>
      <c r="S5" s="164"/>
      <c r="T5" s="164"/>
      <c r="U5" s="167">
        <f>+U3*(100%-U4)</f>
        <v>518.4</v>
      </c>
    </row>
    <row r="6" spans="19:22" s="5" customFormat="1" ht="10.5" customHeight="1">
      <c r="S6" s="164" t="s">
        <v>119</v>
      </c>
      <c r="T6" s="164"/>
      <c r="U6" s="165">
        <v>1110</v>
      </c>
      <c r="V6" s="294" t="s">
        <v>481</v>
      </c>
    </row>
    <row r="7" spans="1:22" s="5" customFormat="1" ht="17.25">
      <c r="A7" s="169" t="s">
        <v>135</v>
      </c>
      <c r="B7" s="169"/>
      <c r="C7" s="169"/>
      <c r="D7" s="169"/>
      <c r="E7" s="169"/>
      <c r="F7" s="169"/>
      <c r="G7" s="169"/>
      <c r="H7" s="169"/>
      <c r="I7" s="169"/>
      <c r="J7" s="169"/>
      <c r="K7" s="169"/>
      <c r="L7" s="169"/>
      <c r="M7" s="169"/>
      <c r="N7" s="169"/>
      <c r="O7" s="170"/>
      <c r="P7" s="171"/>
      <c r="Q7" s="169"/>
      <c r="R7" s="169"/>
      <c r="S7" s="164" t="s">
        <v>175</v>
      </c>
      <c r="T7" s="164"/>
      <c r="U7" s="165">
        <v>1350</v>
      </c>
      <c r="V7" s="294" t="s">
        <v>481</v>
      </c>
    </row>
    <row r="8" spans="1:22" s="5" customFormat="1" ht="16.5" thickBot="1">
      <c r="A8" s="4"/>
      <c r="B8" s="4"/>
      <c r="C8" s="4"/>
      <c r="S8" s="164" t="s">
        <v>4</v>
      </c>
      <c r="T8" s="164"/>
      <c r="U8" s="165">
        <v>1267</v>
      </c>
      <c r="V8" s="294" t="s">
        <v>481</v>
      </c>
    </row>
    <row r="9" spans="1:22" s="5" customFormat="1" ht="16.5" thickBot="1">
      <c r="A9" s="4"/>
      <c r="B9" s="71"/>
      <c r="C9" s="3" t="s">
        <v>129</v>
      </c>
      <c r="E9" s="59" t="s">
        <v>22</v>
      </c>
      <c r="F9" s="60"/>
      <c r="G9" s="60"/>
      <c r="H9" s="60"/>
      <c r="S9" s="164" t="s">
        <v>5</v>
      </c>
      <c r="T9" s="164"/>
      <c r="U9" s="165">
        <v>1471</v>
      </c>
      <c r="V9" s="294" t="s">
        <v>481</v>
      </c>
    </row>
    <row r="10" spans="19:21" s="5" customFormat="1" ht="8.25" customHeight="1" thickBot="1">
      <c r="S10" s="164"/>
      <c r="T10" s="164"/>
      <c r="U10" s="164"/>
    </row>
    <row r="11" spans="3:22" s="5" customFormat="1" ht="24" customHeight="1" thickBot="1">
      <c r="C11" s="136"/>
      <c r="D11" s="125" t="s">
        <v>134</v>
      </c>
      <c r="E11" s="7" t="s">
        <v>0</v>
      </c>
      <c r="F11" s="2">
        <f>ROUND((+U5*(100%-U40)),0)</f>
        <v>363</v>
      </c>
      <c r="G11" s="7" t="s">
        <v>1</v>
      </c>
      <c r="H11" s="5" t="s">
        <v>2</v>
      </c>
      <c r="I11" s="63"/>
      <c r="J11" s="7" t="s">
        <v>1</v>
      </c>
      <c r="K11" s="5" t="s">
        <v>3</v>
      </c>
      <c r="L11" s="558"/>
      <c r="M11" s="560"/>
      <c r="N11" s="8" t="s">
        <v>6</v>
      </c>
      <c r="O11" s="8"/>
      <c r="P11" s="11">
        <f>+F11*I11*L11</f>
        <v>0</v>
      </c>
      <c r="S11" s="164" t="s">
        <v>130</v>
      </c>
      <c r="T11" s="164"/>
      <c r="U11" s="152">
        <v>0.2</v>
      </c>
      <c r="V11" s="163" t="s">
        <v>467</v>
      </c>
    </row>
    <row r="12" spans="5:21" s="5" customFormat="1" ht="8.25" customHeight="1" thickBot="1">
      <c r="E12" s="7"/>
      <c r="P12" s="156"/>
      <c r="S12" s="164"/>
      <c r="T12" s="164"/>
      <c r="U12" s="164"/>
    </row>
    <row r="13" spans="3:22" s="5" customFormat="1" ht="24" customHeight="1" thickBot="1">
      <c r="C13" s="136"/>
      <c r="D13" s="125" t="s">
        <v>134</v>
      </c>
      <c r="E13" s="7" t="s">
        <v>182</v>
      </c>
      <c r="F13" s="2">
        <f>ROUND((+U8*(100%-U23)*(100%-U40)),0)</f>
        <v>710</v>
      </c>
      <c r="G13" s="7" t="s">
        <v>1</v>
      </c>
      <c r="H13" s="5" t="s">
        <v>2</v>
      </c>
      <c r="I13" s="63"/>
      <c r="J13" s="7" t="s">
        <v>1</v>
      </c>
      <c r="K13" s="5" t="s">
        <v>3</v>
      </c>
      <c r="L13" s="558"/>
      <c r="M13" s="560"/>
      <c r="N13" s="8" t="s">
        <v>6</v>
      </c>
      <c r="O13" s="8"/>
      <c r="P13" s="182">
        <f>+F13*I13*L13</f>
        <v>0</v>
      </c>
      <c r="S13" s="164" t="s">
        <v>130</v>
      </c>
      <c r="T13" s="164"/>
      <c r="U13" s="152">
        <v>0.2</v>
      </c>
      <c r="V13" s="163" t="s">
        <v>467</v>
      </c>
    </row>
    <row r="14" spans="5:21" s="5" customFormat="1" ht="8.25" customHeight="1" thickBot="1">
      <c r="E14" s="7"/>
      <c r="P14" s="156"/>
      <c r="S14" s="164"/>
      <c r="T14" s="164"/>
      <c r="U14" s="164"/>
    </row>
    <row r="15" spans="3:21" s="5" customFormat="1" ht="24.75" thickBot="1">
      <c r="C15" s="136"/>
      <c r="D15" s="125" t="s">
        <v>134</v>
      </c>
      <c r="E15" s="7" t="s">
        <v>183</v>
      </c>
      <c r="F15" s="153">
        <f>ROUND((+U9*(100%-U23)*(100%-U40)),0)</f>
        <v>824</v>
      </c>
      <c r="G15" s="7" t="s">
        <v>1</v>
      </c>
      <c r="H15" s="5" t="s">
        <v>2</v>
      </c>
      <c r="I15" s="63"/>
      <c r="J15" s="7" t="s">
        <v>1</v>
      </c>
      <c r="K15" s="5" t="s">
        <v>3</v>
      </c>
      <c r="L15" s="558"/>
      <c r="M15" s="560"/>
      <c r="N15" s="8" t="s">
        <v>6</v>
      </c>
      <c r="O15" s="8"/>
      <c r="P15" s="182">
        <f>+F15*I15*L15</f>
        <v>0</v>
      </c>
      <c r="S15" s="164"/>
      <c r="T15" s="164"/>
      <c r="U15" s="164"/>
    </row>
    <row r="16" spans="5:21" s="5" customFormat="1" ht="8.25" customHeight="1" thickBot="1">
      <c r="E16" s="7"/>
      <c r="P16" s="156"/>
      <c r="S16" s="164"/>
      <c r="T16" s="164"/>
      <c r="U16" s="164"/>
    </row>
    <row r="17" spans="3:21" s="5" customFormat="1" ht="24" customHeight="1" thickBot="1">
      <c r="C17" s="136"/>
      <c r="D17" s="108" t="s">
        <v>180</v>
      </c>
      <c r="E17" s="7" t="s">
        <v>0</v>
      </c>
      <c r="F17" s="2">
        <f>ROUND((+U6*(100%-U40)),0)</f>
        <v>777</v>
      </c>
      <c r="G17" s="7" t="s">
        <v>1</v>
      </c>
      <c r="H17" s="5" t="s">
        <v>2</v>
      </c>
      <c r="I17" s="63"/>
      <c r="J17" s="7" t="s">
        <v>1</v>
      </c>
      <c r="K17" s="5" t="s">
        <v>3</v>
      </c>
      <c r="L17" s="558"/>
      <c r="M17" s="560"/>
      <c r="N17" s="8" t="s">
        <v>6</v>
      </c>
      <c r="O17" s="8"/>
      <c r="P17" s="11">
        <f>+F17*I17*L17</f>
        <v>0</v>
      </c>
      <c r="S17" s="16"/>
      <c r="T17" s="15"/>
      <c r="U17" s="17"/>
    </row>
    <row r="18" spans="3:21" s="5" customFormat="1" ht="8.25" customHeight="1">
      <c r="C18" s="315"/>
      <c r="D18" s="316"/>
      <c r="E18" s="317"/>
      <c r="F18" s="153"/>
      <c r="G18" s="317"/>
      <c r="H18" s="173"/>
      <c r="I18" s="172"/>
      <c r="J18" s="317"/>
      <c r="K18" s="173"/>
      <c r="L18" s="318"/>
      <c r="M18" s="319"/>
      <c r="N18" s="8"/>
      <c r="O18" s="8"/>
      <c r="P18" s="264"/>
      <c r="S18" s="16"/>
      <c r="T18" s="15"/>
      <c r="U18" s="314"/>
    </row>
    <row r="19" spans="2:21" s="5" customFormat="1" ht="8.25" customHeight="1">
      <c r="B19" s="321"/>
      <c r="C19" s="322"/>
      <c r="D19" s="323"/>
      <c r="E19" s="324"/>
      <c r="F19" s="325"/>
      <c r="G19" s="324"/>
      <c r="H19" s="321"/>
      <c r="I19" s="326"/>
      <c r="J19" s="324"/>
      <c r="K19" s="321"/>
      <c r="L19" s="327"/>
      <c r="M19" s="328"/>
      <c r="N19" s="329"/>
      <c r="O19" s="329"/>
      <c r="P19" s="330"/>
      <c r="S19" s="16"/>
      <c r="T19" s="15"/>
      <c r="U19" s="314"/>
    </row>
    <row r="20" spans="3:21" s="5" customFormat="1" ht="8.25" customHeight="1" thickBot="1">
      <c r="C20" s="173"/>
      <c r="D20" s="173"/>
      <c r="E20" s="317"/>
      <c r="F20" s="173"/>
      <c r="G20" s="173"/>
      <c r="H20" s="173"/>
      <c r="I20" s="173"/>
      <c r="J20" s="173"/>
      <c r="K20" s="173"/>
      <c r="L20" s="173"/>
      <c r="M20" s="173"/>
      <c r="N20" s="173"/>
      <c r="O20" s="173"/>
      <c r="P20" s="320"/>
      <c r="S20" s="16"/>
      <c r="T20" s="16"/>
      <c r="U20" s="16"/>
    </row>
    <row r="21" spans="3:21" s="5" customFormat="1" ht="22.5" customHeight="1" thickBot="1">
      <c r="C21" s="136"/>
      <c r="D21" s="108" t="s">
        <v>435</v>
      </c>
      <c r="E21" s="7" t="s">
        <v>0</v>
      </c>
      <c r="F21" s="2">
        <f>ROUND((+U7*(100%-U40)),0)</f>
        <v>945</v>
      </c>
      <c r="G21" s="7" t="s">
        <v>1</v>
      </c>
      <c r="H21" s="5" t="s">
        <v>2</v>
      </c>
      <c r="I21" s="63"/>
      <c r="J21" s="7" t="s">
        <v>1</v>
      </c>
      <c r="K21" s="5" t="s">
        <v>3</v>
      </c>
      <c r="L21" s="558"/>
      <c r="M21" s="559"/>
      <c r="N21" s="8" t="s">
        <v>6</v>
      </c>
      <c r="O21" s="8"/>
      <c r="P21" s="11">
        <f>+F21*I21*L21</f>
        <v>0</v>
      </c>
      <c r="S21" s="16" t="s">
        <v>18</v>
      </c>
      <c r="T21" s="15" t="s">
        <v>19</v>
      </c>
      <c r="U21" s="17">
        <v>0.22</v>
      </c>
    </row>
    <row r="22" spans="5:21" s="5" customFormat="1" ht="8.25" customHeight="1" thickBot="1">
      <c r="E22" s="7"/>
      <c r="P22" s="156"/>
      <c r="S22" s="16"/>
      <c r="T22" s="16"/>
      <c r="U22" s="16"/>
    </row>
    <row r="23" spans="3:22" s="5" customFormat="1" ht="22.5" customHeight="1" thickBot="1">
      <c r="C23" s="136"/>
      <c r="D23" s="108" t="s">
        <v>181</v>
      </c>
      <c r="E23" s="7" t="s">
        <v>0</v>
      </c>
      <c r="F23" s="2">
        <f>ROUND((+U7*(100%-U4)*(100%-U40)),0)</f>
        <v>484</v>
      </c>
      <c r="G23" s="7" t="s">
        <v>1</v>
      </c>
      <c r="H23" s="5" t="s">
        <v>2</v>
      </c>
      <c r="I23" s="63"/>
      <c r="J23" s="7" t="s">
        <v>1</v>
      </c>
      <c r="K23" s="5" t="s">
        <v>3</v>
      </c>
      <c r="L23" s="558"/>
      <c r="M23" s="559"/>
      <c r="N23" s="8" t="s">
        <v>6</v>
      </c>
      <c r="O23" s="8"/>
      <c r="P23" s="11">
        <f>+F23*I23*L23</f>
        <v>0</v>
      </c>
      <c r="S23" s="568" t="s">
        <v>131</v>
      </c>
      <c r="T23" s="569"/>
      <c r="U23" s="152">
        <v>0.2</v>
      </c>
      <c r="V23" s="163" t="s">
        <v>467</v>
      </c>
    </row>
    <row r="24" spans="4:21" s="5" customFormat="1" ht="8.25" customHeight="1" thickBot="1">
      <c r="D24" s="108"/>
      <c r="E24" s="7"/>
      <c r="P24" s="156"/>
      <c r="S24" s="158"/>
      <c r="T24" s="159"/>
      <c r="U24" s="160"/>
    </row>
    <row r="25" spans="3:21" s="5" customFormat="1" ht="24.75" customHeight="1" thickBot="1">
      <c r="C25" s="136"/>
      <c r="D25" s="108" t="s">
        <v>178</v>
      </c>
      <c r="E25" s="7" t="s">
        <v>4</v>
      </c>
      <c r="F25" s="153">
        <f>ROUND((+U8*(100%-U23)*(100%-U40)),0)</f>
        <v>710</v>
      </c>
      <c r="G25" s="7" t="s">
        <v>1</v>
      </c>
      <c r="H25" s="5" t="s">
        <v>2</v>
      </c>
      <c r="I25" s="63"/>
      <c r="J25" s="7" t="s">
        <v>1</v>
      </c>
      <c r="K25" s="5" t="s">
        <v>3</v>
      </c>
      <c r="L25" s="558"/>
      <c r="M25" s="560"/>
      <c r="N25" s="8" t="s">
        <v>6</v>
      </c>
      <c r="O25" s="8"/>
      <c r="P25" s="11">
        <f>+F25*I25*L25</f>
        <v>0</v>
      </c>
      <c r="S25" s="110"/>
      <c r="T25" s="111"/>
      <c r="U25" s="112"/>
    </row>
    <row r="26" spans="5:21" s="5" customFormat="1" ht="8.25" customHeight="1" thickBot="1">
      <c r="E26" s="7"/>
      <c r="F26" s="153"/>
      <c r="G26" s="7"/>
      <c r="J26" s="7"/>
      <c r="N26" s="8"/>
      <c r="O26" s="8"/>
      <c r="P26" s="156"/>
      <c r="S26" s="162"/>
      <c r="T26" s="159"/>
      <c r="U26" s="160"/>
    </row>
    <row r="27" spans="3:21" s="5" customFormat="1" ht="21" customHeight="1" hidden="1" thickBot="1">
      <c r="C27" s="136"/>
      <c r="E27" s="7" t="s">
        <v>5</v>
      </c>
      <c r="F27" s="153">
        <f>ROUND((+U9*(100%-U40)*(100%-U11)),0)</f>
        <v>824</v>
      </c>
      <c r="G27" s="7" t="s">
        <v>1</v>
      </c>
      <c r="H27" s="5" t="s">
        <v>2</v>
      </c>
      <c r="I27" s="63"/>
      <c r="J27" s="7" t="s">
        <v>1</v>
      </c>
      <c r="K27" s="5" t="s">
        <v>3</v>
      </c>
      <c r="L27" s="558"/>
      <c r="M27" s="560"/>
      <c r="N27" s="8" t="s">
        <v>6</v>
      </c>
      <c r="O27" s="8"/>
      <c r="P27" s="155">
        <f>+F27*I27*L27</f>
        <v>0</v>
      </c>
      <c r="S27" s="275"/>
      <c r="T27" s="159"/>
      <c r="U27" s="160"/>
    </row>
    <row r="28" spans="3:21" s="5" customFormat="1" ht="21" customHeight="1" thickBot="1">
      <c r="C28" s="136"/>
      <c r="D28" s="108" t="s">
        <v>178</v>
      </c>
      <c r="E28" s="7" t="s">
        <v>179</v>
      </c>
      <c r="F28" s="153">
        <f>ROUND((+U8*(100%-U23)*(100%-U40)),0)</f>
        <v>710</v>
      </c>
      <c r="G28" s="7" t="s">
        <v>1</v>
      </c>
      <c r="H28" s="5" t="s">
        <v>2</v>
      </c>
      <c r="I28" s="289"/>
      <c r="J28" s="7" t="s">
        <v>1</v>
      </c>
      <c r="K28" s="5" t="s">
        <v>3</v>
      </c>
      <c r="L28" s="558"/>
      <c r="M28" s="574"/>
      <c r="N28" s="8" t="s">
        <v>6</v>
      </c>
      <c r="O28" s="8"/>
      <c r="P28" s="182">
        <f>+F28*I28*L28</f>
        <v>0</v>
      </c>
      <c r="S28" s="110" t="s">
        <v>92</v>
      </c>
      <c r="T28" s="111"/>
      <c r="U28" s="112"/>
    </row>
    <row r="29" spans="5:21" s="5" customFormat="1" ht="8.25" customHeight="1" thickBot="1">
      <c r="E29" s="7"/>
      <c r="F29" s="153"/>
      <c r="G29" s="7"/>
      <c r="J29" s="7"/>
      <c r="N29" s="8"/>
      <c r="O29" s="8"/>
      <c r="P29" s="156"/>
      <c r="T29" s="111"/>
      <c r="U29" s="112"/>
    </row>
    <row r="30" spans="3:21" s="5" customFormat="1" ht="22.5" customHeight="1" thickBot="1">
      <c r="C30" s="136"/>
      <c r="D30" s="108" t="s">
        <v>178</v>
      </c>
      <c r="E30" s="7" t="s">
        <v>5</v>
      </c>
      <c r="F30" s="153">
        <f>ROUND((+U9*(100%-U23)*(100%-U40)),0)</f>
        <v>824</v>
      </c>
      <c r="G30" s="7" t="s">
        <v>1</v>
      </c>
      <c r="H30" s="5" t="s">
        <v>2</v>
      </c>
      <c r="I30" s="63"/>
      <c r="J30" s="7" t="s">
        <v>1</v>
      </c>
      <c r="K30" s="5" t="s">
        <v>3</v>
      </c>
      <c r="L30" s="558"/>
      <c r="M30" s="560"/>
      <c r="N30" s="8" t="s">
        <v>6</v>
      </c>
      <c r="P30" s="11">
        <f>+F30*I30*L30</f>
        <v>0</v>
      </c>
      <c r="S30" s="113"/>
      <c r="T30" s="54" t="s">
        <v>93</v>
      </c>
      <c r="U30" s="114">
        <f>IF(C11&lt;&gt;"",IF(C17&lt;&gt;"",L11*F11+L17*F17+K57,L11*F11+K57),IF(C21&lt;&gt;"",L21*F21+K57,IF(C23&lt;&gt;"",L23*F23+K57,"")))</f>
      </c>
    </row>
    <row r="31" spans="3:21" s="5" customFormat="1" ht="8.25" customHeight="1">
      <c r="C31" s="315"/>
      <c r="D31" s="316"/>
      <c r="E31" s="317"/>
      <c r="F31" s="153"/>
      <c r="G31" s="317"/>
      <c r="H31" s="173"/>
      <c r="I31" s="172"/>
      <c r="J31" s="317"/>
      <c r="K31" s="173"/>
      <c r="L31" s="318" t="s">
        <v>16</v>
      </c>
      <c r="M31" s="319"/>
      <c r="N31" s="8"/>
      <c r="O31" s="8"/>
      <c r="P31" s="264"/>
      <c r="S31" s="113"/>
      <c r="T31" s="54"/>
      <c r="U31" s="114"/>
    </row>
    <row r="32" spans="2:21" s="5" customFormat="1" ht="8.25" customHeight="1">
      <c r="B32" s="321"/>
      <c r="C32" s="322"/>
      <c r="D32" s="323"/>
      <c r="E32" s="324"/>
      <c r="F32" s="325"/>
      <c r="G32" s="324"/>
      <c r="H32" s="321"/>
      <c r="I32" s="326"/>
      <c r="J32" s="324"/>
      <c r="K32" s="321"/>
      <c r="L32" s="327"/>
      <c r="M32" s="328"/>
      <c r="N32" s="329"/>
      <c r="O32" s="329"/>
      <c r="P32" s="330"/>
      <c r="S32" s="113"/>
      <c r="T32" s="54"/>
      <c r="U32" s="114"/>
    </row>
    <row r="33" spans="3:21" s="5" customFormat="1" ht="8.25" customHeight="1" thickBot="1">
      <c r="C33" s="173"/>
      <c r="D33" s="173"/>
      <c r="E33" s="317"/>
      <c r="F33" s="173"/>
      <c r="G33" s="173"/>
      <c r="H33" s="173"/>
      <c r="I33" s="173"/>
      <c r="J33" s="173"/>
      <c r="K33" s="173"/>
      <c r="L33" s="173"/>
      <c r="M33" s="173"/>
      <c r="N33" s="173"/>
      <c r="O33" s="173"/>
      <c r="P33" s="320"/>
      <c r="S33" s="115"/>
      <c r="T33" s="116"/>
      <c r="U33" s="117"/>
    </row>
    <row r="34" spans="2:21" s="5" customFormat="1" ht="15.75" thickBot="1">
      <c r="B34" s="72"/>
      <c r="C34" s="3" t="s">
        <v>161</v>
      </c>
      <c r="E34" s="174" t="s">
        <v>136</v>
      </c>
      <c r="F34" s="173"/>
      <c r="G34" s="173"/>
      <c r="H34" s="173"/>
      <c r="I34" s="173"/>
      <c r="P34" s="11">
        <v>0</v>
      </c>
      <c r="S34" s="115"/>
      <c r="T34" s="116"/>
      <c r="U34" s="117"/>
    </row>
    <row r="35" spans="5:21" s="5" customFormat="1" ht="15">
      <c r="E35" s="203" t="s">
        <v>299</v>
      </c>
      <c r="P35" s="156"/>
      <c r="S35" s="118"/>
      <c r="T35" s="54" t="s">
        <v>97</v>
      </c>
      <c r="U35" s="119">
        <f>IF(C25&gt;0,+F25*L25+K57,"")</f>
      </c>
    </row>
    <row r="36" spans="5:21" s="5" customFormat="1" ht="8.25" customHeight="1">
      <c r="E36" s="203"/>
      <c r="P36" s="156"/>
      <c r="S36" s="118"/>
      <c r="T36" s="54"/>
      <c r="U36" s="119"/>
    </row>
    <row r="37" spans="2:21" s="5" customFormat="1" ht="8.25" customHeight="1">
      <c r="B37" s="321"/>
      <c r="C37" s="322"/>
      <c r="D37" s="323"/>
      <c r="E37" s="324"/>
      <c r="F37" s="325"/>
      <c r="G37" s="324"/>
      <c r="H37" s="321"/>
      <c r="I37" s="326"/>
      <c r="J37" s="324"/>
      <c r="K37" s="321"/>
      <c r="L37" s="327"/>
      <c r="M37" s="328"/>
      <c r="N37" s="329"/>
      <c r="O37" s="329"/>
      <c r="P37" s="330"/>
      <c r="S37" s="118"/>
      <c r="T37" s="54"/>
      <c r="U37" s="119"/>
    </row>
    <row r="38" spans="16:21" s="5" customFormat="1" ht="8.25" customHeight="1" thickBot="1">
      <c r="P38" s="156"/>
      <c r="S38" s="113"/>
      <c r="T38" s="56"/>
      <c r="U38" s="120"/>
    </row>
    <row r="39" spans="2:21" s="5" customFormat="1" ht="15.75" thickBot="1">
      <c r="B39" s="72"/>
      <c r="C39" s="3" t="s">
        <v>132</v>
      </c>
      <c r="S39" s="121"/>
      <c r="T39" s="122" t="s">
        <v>98</v>
      </c>
      <c r="U39" s="443">
        <f>IF(C27&gt;0,+F27*L27+K57,"")</f>
      </c>
    </row>
    <row r="40" spans="5:22" s="5" customFormat="1" ht="15">
      <c r="E40" s="6" t="s">
        <v>0</v>
      </c>
      <c r="F40" s="153">
        <f>F11</f>
        <v>363</v>
      </c>
      <c r="G40" s="7" t="s">
        <v>1</v>
      </c>
      <c r="H40" s="5" t="s">
        <v>2</v>
      </c>
      <c r="I40" s="63"/>
      <c r="J40" s="7" t="s">
        <v>1</v>
      </c>
      <c r="K40" s="5" t="s">
        <v>3</v>
      </c>
      <c r="L40" s="558"/>
      <c r="M40" s="560"/>
      <c r="N40" s="8" t="s">
        <v>6</v>
      </c>
      <c r="O40" s="8"/>
      <c r="P40" s="11">
        <f>+F40*I40*L40</f>
        <v>0</v>
      </c>
      <c r="S40" s="570" t="s">
        <v>128</v>
      </c>
      <c r="T40" s="571"/>
      <c r="U40" s="442">
        <v>0.3</v>
      </c>
      <c r="V40" s="391" t="s">
        <v>466</v>
      </c>
    </row>
    <row r="41" s="5" customFormat="1" ht="8.25" customHeight="1">
      <c r="P41" s="156"/>
    </row>
    <row r="42" spans="5:23" s="5" customFormat="1" ht="22.5" customHeight="1">
      <c r="E42" s="6" t="s">
        <v>4</v>
      </c>
      <c r="F42" s="153">
        <f>F11</f>
        <v>363</v>
      </c>
      <c r="G42" s="7" t="s">
        <v>1</v>
      </c>
      <c r="H42" s="5" t="s">
        <v>2</v>
      </c>
      <c r="I42" s="63"/>
      <c r="J42" s="7" t="s">
        <v>1</v>
      </c>
      <c r="K42" s="5" t="s">
        <v>3</v>
      </c>
      <c r="L42" s="558"/>
      <c r="M42" s="559"/>
      <c r="N42" s="8" t="s">
        <v>6</v>
      </c>
      <c r="O42" s="8"/>
      <c r="P42" s="11">
        <f>+F42*I42*L42</f>
        <v>0</v>
      </c>
      <c r="S42" s="441"/>
      <c r="T42" s="56"/>
      <c r="U42" s="441"/>
      <c r="V42" s="56"/>
      <c r="W42" s="56"/>
    </row>
    <row r="43" spans="19:23" s="5" customFormat="1" ht="15">
      <c r="S43" s="441"/>
      <c r="T43" s="56"/>
      <c r="U43" s="441"/>
      <c r="V43" s="56"/>
      <c r="W43" s="56"/>
    </row>
    <row r="44" spans="5:21" s="5" customFormat="1" ht="22.5" customHeight="1">
      <c r="E44" s="6"/>
      <c r="F44" s="153"/>
      <c r="G44" s="7"/>
      <c r="L44" s="572" t="s">
        <v>21</v>
      </c>
      <c r="M44" s="572"/>
      <c r="N44" s="572"/>
      <c r="O44" s="573"/>
      <c r="P44" s="161">
        <f>P11+P13+P15+P17+P21+P23+P25+P28+P30+P34+P40+P42</f>
        <v>0</v>
      </c>
      <c r="U44" s="424"/>
    </row>
    <row r="45" spans="1:18" s="5" customFormat="1" ht="17.25">
      <c r="A45" s="169" t="s">
        <v>137</v>
      </c>
      <c r="B45" s="169"/>
      <c r="C45" s="169"/>
      <c r="D45" s="169"/>
      <c r="E45" s="169"/>
      <c r="F45" s="169"/>
      <c r="G45" s="169"/>
      <c r="H45" s="169"/>
      <c r="I45" s="169"/>
      <c r="J45" s="169"/>
      <c r="K45" s="169"/>
      <c r="L45" s="169"/>
      <c r="M45" s="169"/>
      <c r="N45" s="169"/>
      <c r="O45" s="170"/>
      <c r="P45" s="171"/>
      <c r="Q45" s="169"/>
      <c r="R45" s="169"/>
    </row>
    <row r="46" spans="1:21" s="5" customFormat="1" ht="15" customHeight="1" hidden="1">
      <c r="A46" s="175"/>
      <c r="B46" s="175"/>
      <c r="C46" s="175"/>
      <c r="D46" s="175"/>
      <c r="E46" s="175"/>
      <c r="F46" s="175"/>
      <c r="G46" s="175"/>
      <c r="H46" s="175"/>
      <c r="I46" s="175"/>
      <c r="J46" s="175"/>
      <c r="K46" s="175"/>
      <c r="L46" s="175"/>
      <c r="M46" s="175"/>
      <c r="N46" s="175"/>
      <c r="O46" s="176"/>
      <c r="P46" s="177"/>
      <c r="Q46" s="175"/>
      <c r="R46" s="175"/>
      <c r="S46" s="178"/>
      <c r="T46" s="178"/>
      <c r="U46" s="178"/>
    </row>
    <row r="47" spans="1:21" s="5" customFormat="1" ht="10.5" customHeight="1" thickBot="1">
      <c r="A47" s="175"/>
      <c r="B47" s="175"/>
      <c r="C47" s="175"/>
      <c r="D47" s="175"/>
      <c r="E47" s="175"/>
      <c r="F47" s="175"/>
      <c r="G47" s="175"/>
      <c r="H47" s="175"/>
      <c r="I47" s="175"/>
      <c r="J47" s="175"/>
      <c r="K47" s="175"/>
      <c r="L47" s="175"/>
      <c r="M47" s="175"/>
      <c r="N47" s="175"/>
      <c r="O47" s="176"/>
      <c r="P47" s="177"/>
      <c r="Q47" s="175"/>
      <c r="R47" s="175"/>
      <c r="S47" s="178"/>
      <c r="T47" s="178"/>
      <c r="U47" s="178"/>
    </row>
    <row r="48" spans="1:21" s="5" customFormat="1" ht="15.75" customHeight="1" thickBot="1">
      <c r="A48" s="175"/>
      <c r="B48" s="179"/>
      <c r="C48" s="175"/>
      <c r="D48" s="201" t="s">
        <v>434</v>
      </c>
      <c r="E48" s="175"/>
      <c r="F48" s="175"/>
      <c r="G48" s="175"/>
      <c r="H48" s="175"/>
      <c r="I48" s="175"/>
      <c r="J48" s="175"/>
      <c r="K48" s="202" t="s">
        <v>184</v>
      </c>
      <c r="L48" s="563"/>
      <c r="M48" s="564"/>
      <c r="N48" s="564"/>
      <c r="O48" s="564"/>
      <c r="P48" s="564"/>
      <c r="Q48" s="564"/>
      <c r="R48" s="565"/>
      <c r="S48" s="178"/>
      <c r="T48" s="178"/>
      <c r="U48" s="178"/>
    </row>
    <row r="49" spans="1:18" s="178" customFormat="1" ht="15.75" customHeight="1" thickBot="1">
      <c r="A49" s="175"/>
      <c r="B49" s="175"/>
      <c r="C49" s="175"/>
      <c r="D49" s="201"/>
      <c r="E49" s="175"/>
      <c r="F49" s="175"/>
      <c r="G49" s="175"/>
      <c r="H49" s="175"/>
      <c r="I49" s="175"/>
      <c r="J49" s="175"/>
      <c r="K49" s="175"/>
      <c r="L49" s="175"/>
      <c r="M49" s="175"/>
      <c r="N49" s="175"/>
      <c r="O49" s="176"/>
      <c r="P49" s="177"/>
      <c r="Q49" s="175"/>
      <c r="R49" s="175"/>
    </row>
    <row r="50" spans="1:18" s="178" customFormat="1" ht="15.75" customHeight="1" thickBot="1">
      <c r="A50" s="175"/>
      <c r="B50" s="261"/>
      <c r="C50" s="175"/>
      <c r="D50" s="201" t="s">
        <v>159</v>
      </c>
      <c r="E50" s="175"/>
      <c r="F50" s="175"/>
      <c r="G50" s="175"/>
      <c r="H50" s="175"/>
      <c r="I50" s="175"/>
      <c r="J50" s="566" t="s">
        <v>162</v>
      </c>
      <c r="K50" s="567"/>
      <c r="L50" s="579"/>
      <c r="M50" s="580"/>
      <c r="N50" s="580"/>
      <c r="O50" s="580"/>
      <c r="P50" s="580"/>
      <c r="Q50" s="580"/>
      <c r="R50" s="581"/>
    </row>
    <row r="51" spans="1:18" s="178" customFormat="1" ht="15.75" customHeight="1">
      <c r="A51" s="175"/>
      <c r="B51" s="175"/>
      <c r="C51" s="175"/>
      <c r="D51" s="201"/>
      <c r="E51" s="175"/>
      <c r="F51" s="175"/>
      <c r="G51" s="175"/>
      <c r="H51" s="175"/>
      <c r="I51" s="175"/>
      <c r="J51" s="175"/>
      <c r="K51" s="175"/>
      <c r="L51" s="175"/>
      <c r="M51" s="175"/>
      <c r="N51" s="175"/>
      <c r="O51" s="176"/>
      <c r="P51" s="177"/>
      <c r="Q51" s="175"/>
      <c r="R51" s="175"/>
    </row>
    <row r="52" spans="1:18" s="178" customFormat="1" ht="15.75" customHeight="1">
      <c r="A52" s="175"/>
      <c r="B52" s="175"/>
      <c r="C52" s="175"/>
      <c r="D52" s="201" t="s">
        <v>160</v>
      </c>
      <c r="E52" s="175"/>
      <c r="F52" s="175"/>
      <c r="G52" s="175"/>
      <c r="H52" s="175"/>
      <c r="I52" s="175"/>
      <c r="J52" s="175"/>
      <c r="K52" s="175"/>
      <c r="L52" s="175"/>
      <c r="M52" s="175"/>
      <c r="N52" s="175"/>
      <c r="O52" s="176"/>
      <c r="P52" s="182">
        <v>0</v>
      </c>
      <c r="Q52" s="175"/>
      <c r="R52" s="175"/>
    </row>
    <row r="53" spans="1:18" s="178" customFormat="1" ht="9" customHeight="1">
      <c r="A53" s="175"/>
      <c r="B53" s="175"/>
      <c r="C53" s="175"/>
      <c r="D53" s="175"/>
      <c r="E53" s="175"/>
      <c r="F53" s="175"/>
      <c r="G53" s="175"/>
      <c r="H53" s="175"/>
      <c r="I53" s="175"/>
      <c r="J53" s="175"/>
      <c r="K53" s="175"/>
      <c r="L53" s="175"/>
      <c r="M53" s="175"/>
      <c r="N53" s="175"/>
      <c r="O53" s="176"/>
      <c r="P53" s="177"/>
      <c r="Q53" s="175"/>
      <c r="R53" s="175"/>
    </row>
    <row r="54" spans="1:21" s="178" customFormat="1" ht="19.5" customHeight="1">
      <c r="A54" s="169" t="s">
        <v>138</v>
      </c>
      <c r="B54" s="291"/>
      <c r="C54" s="284"/>
      <c r="D54" s="284"/>
      <c r="E54" s="284"/>
      <c r="F54" s="284"/>
      <c r="G54" s="284"/>
      <c r="H54" s="284"/>
      <c r="I54" s="169"/>
      <c r="J54" s="169"/>
      <c r="K54" s="169"/>
      <c r="L54" s="169"/>
      <c r="M54" s="169"/>
      <c r="N54" s="169"/>
      <c r="O54" s="170"/>
      <c r="P54" s="171"/>
      <c r="Q54" s="169"/>
      <c r="R54" s="169"/>
      <c r="S54" s="5"/>
      <c r="T54" s="5"/>
      <c r="U54" s="5"/>
    </row>
    <row r="55" spans="1:18" s="178" customFormat="1" ht="15.75" customHeight="1">
      <c r="A55" s="175"/>
      <c r="B55" s="175"/>
      <c r="C55" s="175"/>
      <c r="D55" s="175"/>
      <c r="E55" s="175"/>
      <c r="F55" s="175"/>
      <c r="G55" s="175"/>
      <c r="H55" s="175"/>
      <c r="I55" s="175"/>
      <c r="J55" s="175"/>
      <c r="K55" s="175"/>
      <c r="L55" s="175"/>
      <c r="M55" s="175"/>
      <c r="N55" s="175"/>
      <c r="O55" s="176"/>
      <c r="P55" s="177"/>
      <c r="Q55" s="175"/>
      <c r="R55" s="175"/>
    </row>
    <row r="56" s="5" customFormat="1" ht="15.75" customHeight="1">
      <c r="B56" s="4" t="s">
        <v>7</v>
      </c>
    </row>
    <row r="57" spans="1:21" s="178" customFormat="1" ht="22.5" customHeight="1">
      <c r="A57" s="5"/>
      <c r="B57" s="5"/>
      <c r="C57" s="5"/>
      <c r="D57" t="s">
        <v>171</v>
      </c>
      <c r="E57" s="5"/>
      <c r="F57" s="5"/>
      <c r="G57" s="5"/>
      <c r="H57" s="5" t="s">
        <v>2</v>
      </c>
      <c r="I57" s="14"/>
      <c r="J57" s="7" t="s">
        <v>1</v>
      </c>
      <c r="K57" s="64"/>
      <c r="L57" s="7" t="s">
        <v>6</v>
      </c>
      <c r="M57" s="7"/>
      <c r="N57" s="5"/>
      <c r="O57" s="5"/>
      <c r="P57" s="181">
        <f>I57*K57</f>
        <v>0</v>
      </c>
      <c r="Q57" s="5"/>
      <c r="R57" s="5"/>
      <c r="S57" s="5"/>
      <c r="T57" s="5"/>
      <c r="U57" s="5"/>
    </row>
    <row r="58" s="5" customFormat="1" ht="9.75" customHeight="1"/>
    <row r="59" spans="4:16" s="5" customFormat="1" ht="22.5" customHeight="1">
      <c r="D59" s="168" t="s">
        <v>172</v>
      </c>
      <c r="H59" s="5" t="s">
        <v>2</v>
      </c>
      <c r="I59" s="14"/>
      <c r="J59" s="7" t="s">
        <v>1</v>
      </c>
      <c r="K59" s="64"/>
      <c r="L59" s="7" t="s">
        <v>6</v>
      </c>
      <c r="M59" s="7"/>
      <c r="P59" s="181">
        <f>I59*K59</f>
        <v>0</v>
      </c>
    </row>
    <row r="60" s="5" customFormat="1" ht="8.25" customHeight="1"/>
    <row r="61" spans="4:16" s="5" customFormat="1" ht="22.5" customHeight="1">
      <c r="D61" t="s">
        <v>140</v>
      </c>
      <c r="H61" s="5" t="s">
        <v>2</v>
      </c>
      <c r="I61" s="14"/>
      <c r="J61" s="7" t="s">
        <v>1</v>
      </c>
      <c r="K61" s="64"/>
      <c r="L61" s="7" t="s">
        <v>6</v>
      </c>
      <c r="M61" s="7"/>
      <c r="P61" s="181">
        <f>I61*K61</f>
        <v>0</v>
      </c>
    </row>
    <row r="62" s="5" customFormat="1" ht="8.25" customHeight="1">
      <c r="P62" s="180"/>
    </row>
    <row r="63" spans="4:16" s="5" customFormat="1" ht="22.5" customHeight="1">
      <c r="D63" t="s">
        <v>139</v>
      </c>
      <c r="L63" s="556" t="s">
        <v>301</v>
      </c>
      <c r="M63" s="556"/>
      <c r="N63" s="556"/>
      <c r="O63" s="556"/>
      <c r="P63" s="182">
        <v>0</v>
      </c>
    </row>
    <row r="64" s="5" customFormat="1" ht="8.25" customHeight="1"/>
    <row r="65" spans="4:20" s="5" customFormat="1" ht="22.5" customHeight="1">
      <c r="D65" t="s">
        <v>20</v>
      </c>
      <c r="H65" t="s">
        <v>126</v>
      </c>
      <c r="I65" s="65"/>
      <c r="J65" s="7" t="s">
        <v>1</v>
      </c>
      <c r="K65" s="64"/>
      <c r="L65" s="7" t="s">
        <v>6</v>
      </c>
      <c r="M65" s="7"/>
      <c r="P65" s="181">
        <f>I65*K65</f>
        <v>0</v>
      </c>
      <c r="T65" s="22"/>
    </row>
    <row r="66" spans="8:16" s="5" customFormat="1" ht="15">
      <c r="H66" t="s">
        <v>127</v>
      </c>
      <c r="K66" s="96" t="s">
        <v>60</v>
      </c>
      <c r="P66" s="157"/>
    </row>
    <row r="67" spans="15:20" s="5" customFormat="1" ht="18" customHeight="1">
      <c r="O67" s="18" t="s">
        <v>9</v>
      </c>
      <c r="P67" s="182">
        <f>+P57+P59+P61+P63+P65</f>
        <v>0</v>
      </c>
      <c r="T67" s="22"/>
    </row>
    <row r="68" s="5" customFormat="1" ht="13.5" customHeight="1">
      <c r="P68" s="157"/>
    </row>
    <row r="69" spans="2:16" s="5" customFormat="1" ht="15.75">
      <c r="B69" s="50" t="s">
        <v>17</v>
      </c>
      <c r="C69" s="47"/>
      <c r="D69" s="47"/>
      <c r="E69" s="48"/>
      <c r="F69" s="48"/>
      <c r="G69" s="48"/>
      <c r="H69" s="48"/>
      <c r="I69" s="48"/>
      <c r="J69" s="48"/>
      <c r="K69" s="48"/>
      <c r="L69" s="48"/>
      <c r="M69" s="48"/>
      <c r="N69" s="48"/>
      <c r="O69" s="49"/>
      <c r="P69" s="183">
        <f>P11+P17+P21+P23+P25+P30+P34+P40+P42+P52+P57+P59+P61+P63+P65+P13+P15+P28</f>
        <v>0</v>
      </c>
    </row>
    <row r="70" s="5" customFormat="1" ht="15"/>
    <row r="71" spans="1:18" s="5" customFormat="1" ht="17.25">
      <c r="A71" s="169" t="s">
        <v>185</v>
      </c>
      <c r="B71" s="291"/>
      <c r="C71" s="284"/>
      <c r="D71" s="284"/>
      <c r="E71" s="284"/>
      <c r="F71" s="284"/>
      <c r="G71" s="284"/>
      <c r="H71" s="284"/>
      <c r="I71" s="290"/>
      <c r="J71" s="291"/>
      <c r="K71" s="284"/>
      <c r="L71" s="284"/>
      <c r="M71" s="284"/>
      <c r="N71" s="284"/>
      <c r="O71" s="284"/>
      <c r="P71" s="284"/>
      <c r="Q71" s="290"/>
      <c r="R71" s="284"/>
    </row>
    <row r="72" spans="2:6" s="5" customFormat="1" ht="15">
      <c r="B72" s="3" t="s">
        <v>57</v>
      </c>
      <c r="F72" s="205" t="s">
        <v>163</v>
      </c>
    </row>
    <row r="73" s="5" customFormat="1" ht="15"/>
    <row r="74" spans="3:8" s="5" customFormat="1" ht="15" customHeight="1">
      <c r="C74" t="s">
        <v>314</v>
      </c>
      <c r="H74" s="12">
        <f>+'(5) Expense Detail'!A7</f>
        <v>0</v>
      </c>
    </row>
    <row r="75" s="5" customFormat="1" ht="6.75" customHeight="1">
      <c r="B75" s="200"/>
    </row>
    <row r="76" spans="3:8" s="5" customFormat="1" ht="17.25" customHeight="1">
      <c r="C76" s="5" t="s">
        <v>101</v>
      </c>
      <c r="H76" s="12">
        <f>+'(5) Expense Detail'!A20</f>
        <v>0</v>
      </c>
    </row>
    <row r="77" s="5" customFormat="1" ht="6" customHeight="1">
      <c r="V77" t="s">
        <v>16</v>
      </c>
    </row>
    <row r="78" spans="3:16" s="5" customFormat="1" ht="15">
      <c r="C78" s="3" t="s">
        <v>61</v>
      </c>
      <c r="D78" s="3"/>
      <c r="E78" s="3"/>
      <c r="H78" s="12">
        <f>+H74+H76</f>
        <v>0</v>
      </c>
      <c r="I78" s="7" t="s">
        <v>1</v>
      </c>
      <c r="J78" s="5" t="s">
        <v>10</v>
      </c>
      <c r="L78" s="265"/>
      <c r="N78" s="225" t="s">
        <v>6</v>
      </c>
      <c r="P78" s="19">
        <f>+H78*L78</f>
        <v>0</v>
      </c>
    </row>
    <row r="79" spans="3:16" s="5" customFormat="1" ht="15">
      <c r="C79" s="3"/>
      <c r="D79" s="3"/>
      <c r="E79" s="3"/>
      <c r="H79" s="9"/>
      <c r="I79" s="7"/>
      <c r="J79" s="204" t="s">
        <v>59</v>
      </c>
      <c r="L79" s="56"/>
      <c r="N79"/>
      <c r="P79" s="58"/>
    </row>
    <row r="80" spans="3:16" s="5" customFormat="1" ht="15">
      <c r="C80" s="3" t="s">
        <v>56</v>
      </c>
      <c r="D80" s="3"/>
      <c r="E80" s="3"/>
      <c r="G80" s="205" t="s">
        <v>163</v>
      </c>
      <c r="H80" s="9"/>
      <c r="I80" s="7"/>
      <c r="L80" s="56"/>
      <c r="N80"/>
      <c r="P80" s="19">
        <f>+'(5) Expense Detail'!A35</f>
        <v>0</v>
      </c>
    </row>
    <row r="81" spans="2:16" s="5" customFormat="1" ht="15" customHeight="1">
      <c r="B81" s="9"/>
      <c r="C81" s="9"/>
      <c r="D81" s="9"/>
      <c r="E81" s="9"/>
      <c r="F81" s="9"/>
      <c r="G81" s="9"/>
      <c r="H81" s="9"/>
      <c r="I81" s="9"/>
      <c r="J81" s="9"/>
      <c r="K81" s="9"/>
      <c r="L81" s="9"/>
      <c r="M81" s="9"/>
      <c r="N81" s="9"/>
      <c r="O81" s="9"/>
      <c r="P81" s="9"/>
    </row>
    <row r="82" spans="1:16" s="5" customFormat="1" ht="16.5" customHeight="1">
      <c r="A82" s="9"/>
      <c r="B82" s="3" t="s">
        <v>63</v>
      </c>
      <c r="C82" s="3"/>
      <c r="D82" s="3"/>
      <c r="E82" s="9"/>
      <c r="F82" s="9"/>
      <c r="G82" s="9"/>
      <c r="H82" s="9"/>
      <c r="I82" s="9"/>
      <c r="J82" s="9"/>
      <c r="K82" s="9"/>
      <c r="L82" s="9"/>
      <c r="M82" s="9"/>
      <c r="N82" s="10"/>
      <c r="O82" s="9"/>
      <c r="P82" s="9"/>
    </row>
    <row r="83" spans="1:14" s="5" customFormat="1" ht="8.25" customHeight="1">
      <c r="A83" s="9"/>
      <c r="N83" s="7"/>
    </row>
    <row r="84" spans="2:16" s="5" customFormat="1" ht="15">
      <c r="B84" s="9"/>
      <c r="C84" s="561" t="s">
        <v>76</v>
      </c>
      <c r="D84" s="562"/>
      <c r="E84" s="1" t="s">
        <v>12</v>
      </c>
      <c r="F84" s="577">
        <v>0</v>
      </c>
      <c r="G84" s="578"/>
      <c r="H84" t="s">
        <v>11</v>
      </c>
      <c r="I84" s="13">
        <f>+F84*$U$21</f>
        <v>0</v>
      </c>
      <c r="J84" s="10" t="s">
        <v>6</v>
      </c>
      <c r="K84" s="11">
        <f>+F84+I84</f>
        <v>0</v>
      </c>
      <c r="L84"/>
      <c r="M84" s="9"/>
      <c r="N84" s="144"/>
      <c r="O84" s="9"/>
      <c r="P84" s="229" t="s">
        <v>121</v>
      </c>
    </row>
    <row r="85" spans="1:16" s="5" customFormat="1" ht="5.25" customHeight="1">
      <c r="A85" s="9"/>
      <c r="N85" s="7"/>
      <c r="P85" s="229"/>
    </row>
    <row r="86" spans="2:16" s="5" customFormat="1" ht="15">
      <c r="B86" s="9"/>
      <c r="C86" s="561" t="s">
        <v>77</v>
      </c>
      <c r="D86" s="562"/>
      <c r="E86" s="1" t="s">
        <v>12</v>
      </c>
      <c r="F86" s="577"/>
      <c r="G86" s="578"/>
      <c r="H86" t="s">
        <v>11</v>
      </c>
      <c r="I86" s="13">
        <f>+F86*$U$21</f>
        <v>0</v>
      </c>
      <c r="J86" s="10" t="s">
        <v>6</v>
      </c>
      <c r="K86" s="11">
        <f>+F86+I86</f>
        <v>0</v>
      </c>
      <c r="L86" s="9"/>
      <c r="M86" s="9"/>
      <c r="N86" s="144"/>
      <c r="O86" s="9"/>
      <c r="P86" s="229" t="s">
        <v>121</v>
      </c>
    </row>
    <row r="87" spans="1:21" s="5" customFormat="1" ht="6" customHeight="1">
      <c r="A87" s="9"/>
      <c r="N87" s="7"/>
      <c r="P87" s="229"/>
      <c r="Q87" s="9"/>
      <c r="R87" s="9"/>
      <c r="S87" s="9"/>
      <c r="T87" s="9"/>
      <c r="U87" s="9"/>
    </row>
    <row r="88" spans="2:21" s="5" customFormat="1" ht="15">
      <c r="B88" s="9"/>
      <c r="C88" s="561" t="s">
        <v>78</v>
      </c>
      <c r="D88" s="562"/>
      <c r="E88" s="1" t="s">
        <v>12</v>
      </c>
      <c r="F88" s="577"/>
      <c r="G88" s="578"/>
      <c r="H88" t="s">
        <v>11</v>
      </c>
      <c r="I88" s="13">
        <f>+F88*$U$21</f>
        <v>0</v>
      </c>
      <c r="J88" s="10" t="s">
        <v>6</v>
      </c>
      <c r="K88" s="11">
        <f>+F88+I88</f>
        <v>0</v>
      </c>
      <c r="L88" s="9"/>
      <c r="M88" s="9"/>
      <c r="N88" s="144"/>
      <c r="O88" s="9"/>
      <c r="P88" s="229" t="s">
        <v>121</v>
      </c>
      <c r="Q88" s="9"/>
      <c r="R88" s="9"/>
      <c r="S88" s="9"/>
      <c r="T88" s="9"/>
      <c r="U88" s="9"/>
    </row>
    <row r="89" spans="2:21" s="9" customFormat="1" ht="6" customHeight="1">
      <c r="B89" s="5"/>
      <c r="C89" s="5"/>
      <c r="D89" s="5"/>
      <c r="E89" s="5"/>
      <c r="F89" s="5"/>
      <c r="G89" s="5"/>
      <c r="H89" s="5"/>
      <c r="I89" s="5"/>
      <c r="J89" s="5"/>
      <c r="K89" s="5"/>
      <c r="L89" s="5"/>
      <c r="M89" s="5"/>
      <c r="N89" s="7"/>
      <c r="O89" s="5"/>
      <c r="P89" s="229"/>
      <c r="Q89" s="5"/>
      <c r="R89" s="5"/>
      <c r="S89" s="5"/>
      <c r="T89" s="5"/>
      <c r="U89" s="5"/>
    </row>
    <row r="90" spans="1:17" s="9" customFormat="1" ht="15">
      <c r="A90" s="5"/>
      <c r="C90" s="561" t="s">
        <v>124</v>
      </c>
      <c r="D90" s="562"/>
      <c r="E90" s="145" t="s">
        <v>12</v>
      </c>
      <c r="F90" s="577"/>
      <c r="G90" s="578"/>
      <c r="H90" t="s">
        <v>11</v>
      </c>
      <c r="I90" s="13">
        <f>+F90*$U$21</f>
        <v>0</v>
      </c>
      <c r="J90" s="10" t="s">
        <v>6</v>
      </c>
      <c r="K90" s="11">
        <f>+F90+I90</f>
        <v>0</v>
      </c>
      <c r="N90" s="144"/>
      <c r="P90" s="229" t="s">
        <v>121</v>
      </c>
      <c r="Q90" s="168"/>
    </row>
    <row r="91" spans="1:17" s="5" customFormat="1" ht="14.25" customHeight="1">
      <c r="A91" s="9"/>
      <c r="N91" s="7"/>
      <c r="P91" s="168"/>
      <c r="Q91" s="168"/>
    </row>
    <row r="92" spans="1:21" s="5" customFormat="1" ht="15">
      <c r="A92" s="9"/>
      <c r="B92" s="557" t="s">
        <v>186</v>
      </c>
      <c r="C92" s="557"/>
      <c r="D92" s="557"/>
      <c r="E92" s="557"/>
      <c r="F92" s="557"/>
      <c r="G92" s="557"/>
      <c r="H92" s="557"/>
      <c r="I92" s="557"/>
      <c r="J92" s="557"/>
      <c r="K92" s="557"/>
      <c r="L92" s="557"/>
      <c r="M92" s="557"/>
      <c r="N92" s="557"/>
      <c r="P92" s="64"/>
      <c r="Q92" s="168"/>
      <c r="R92" s="9"/>
      <c r="S92" s="9"/>
      <c r="T92" s="9"/>
      <c r="U92" s="9"/>
    </row>
    <row r="93" s="5" customFormat="1" ht="8.25" customHeight="1">
      <c r="Q93" s="168"/>
    </row>
    <row r="94" spans="1:17" s="9" customFormat="1" ht="15">
      <c r="A94" s="5"/>
      <c r="B94" s="557" t="s">
        <v>524</v>
      </c>
      <c r="C94" s="557"/>
      <c r="D94" s="557"/>
      <c r="E94" s="557"/>
      <c r="F94" s="557"/>
      <c r="G94" s="557"/>
      <c r="H94" s="557"/>
      <c r="I94" s="557"/>
      <c r="J94" s="557"/>
      <c r="K94" s="557"/>
      <c r="L94" s="557"/>
      <c r="M94" s="557"/>
      <c r="N94" s="557"/>
      <c r="O94" s="5"/>
      <c r="P94" s="64"/>
      <c r="Q94" s="168"/>
    </row>
    <row r="95" s="5" customFormat="1" ht="8.25" customHeight="1">
      <c r="Q95" s="168"/>
    </row>
    <row r="96" spans="1:17" s="9" customFormat="1" ht="15.75">
      <c r="A96" s="5"/>
      <c r="B96" s="50" t="s">
        <v>73</v>
      </c>
      <c r="C96" s="51"/>
      <c r="D96" s="51"/>
      <c r="E96" s="51"/>
      <c r="F96" s="51"/>
      <c r="G96" s="51"/>
      <c r="H96" s="51"/>
      <c r="I96" s="51"/>
      <c r="J96" s="51"/>
      <c r="K96" s="51"/>
      <c r="L96" s="51"/>
      <c r="M96" s="51"/>
      <c r="N96" s="51"/>
      <c r="O96" s="49"/>
      <c r="P96" s="86">
        <f>+P78+P80+K84+K86+K88+K90+P92+P94</f>
        <v>0</v>
      </c>
      <c r="Q96" s="168"/>
    </row>
    <row r="97" spans="17:21" s="5" customFormat="1" ht="8.25" customHeight="1">
      <c r="Q97" s="9"/>
      <c r="R97" s="9"/>
      <c r="S97" s="9"/>
      <c r="T97" s="9"/>
      <c r="U97" s="9"/>
    </row>
    <row r="98" spans="1:21" s="9" customFormat="1" ht="15.75">
      <c r="A98"/>
      <c r="B98" s="83" t="s">
        <v>74</v>
      </c>
      <c r="C98" s="84"/>
      <c r="D98" s="84"/>
      <c r="E98" s="84"/>
      <c r="F98" s="84"/>
      <c r="G98" s="84"/>
      <c r="H98" s="84"/>
      <c r="I98" s="84"/>
      <c r="J98" s="84"/>
      <c r="K98" s="84"/>
      <c r="L98" s="84"/>
      <c r="M98" s="84"/>
      <c r="N98" s="84"/>
      <c r="O98" s="85"/>
      <c r="P98" s="109">
        <f>+P69-P96</f>
        <v>0</v>
      </c>
      <c r="Q98" s="5"/>
      <c r="R98" s="5"/>
      <c r="S98" s="5"/>
      <c r="T98" s="5"/>
      <c r="U98" s="5"/>
    </row>
    <row r="99" spans="1:21" s="9" customFormat="1" ht="15">
      <c r="A99"/>
      <c r="B99"/>
      <c r="C99"/>
      <c r="D99"/>
      <c r="E99"/>
      <c r="F99"/>
      <c r="G99"/>
      <c r="H99"/>
      <c r="I99"/>
      <c r="J99"/>
      <c r="K99"/>
      <c r="L99"/>
      <c r="M99"/>
      <c r="N99"/>
      <c r="O99"/>
      <c r="P99"/>
      <c r="Q99" s="5"/>
      <c r="R99" s="5"/>
      <c r="S99" s="5"/>
      <c r="T99" s="5"/>
      <c r="U99" s="5"/>
    </row>
    <row r="100" spans="1:16" s="5" customFormat="1" ht="15">
      <c r="A100"/>
      <c r="B100" s="587" t="s">
        <v>525</v>
      </c>
      <c r="C100" s="588"/>
      <c r="D100" s="588"/>
      <c r="E100" s="588"/>
      <c r="F100" s="588"/>
      <c r="G100" s="588"/>
      <c r="H100" s="588"/>
      <c r="I100" s="588"/>
      <c r="J100" s="588"/>
      <c r="K100" s="588"/>
      <c r="L100" s="588"/>
      <c r="M100" s="588"/>
      <c r="N100" s="588"/>
      <c r="O100" s="588"/>
      <c r="P100" s="588"/>
    </row>
    <row r="101" spans="1:16" s="5" customFormat="1" ht="15">
      <c r="A101"/>
      <c r="B101" s="588"/>
      <c r="C101" s="588"/>
      <c r="D101" s="588"/>
      <c r="E101" s="588"/>
      <c r="F101" s="588"/>
      <c r="G101" s="588"/>
      <c r="H101" s="588"/>
      <c r="I101" s="588"/>
      <c r="J101" s="588"/>
      <c r="K101" s="588"/>
      <c r="L101" s="588"/>
      <c r="M101" s="588"/>
      <c r="N101" s="588"/>
      <c r="O101" s="588"/>
      <c r="P101" s="588"/>
    </row>
    <row r="102" spans="1:21" s="5" customFormat="1" ht="14.25" hidden="1">
      <c r="A102"/>
      <c r="B102"/>
      <c r="C102"/>
      <c r="D102"/>
      <c r="E102"/>
      <c r="F102"/>
      <c r="G102"/>
      <c r="H102"/>
      <c r="I102"/>
      <c r="J102"/>
      <c r="K102"/>
      <c r="L102"/>
      <c r="M102"/>
      <c r="N102"/>
      <c r="O102"/>
      <c r="P102"/>
      <c r="Q102" s="9"/>
      <c r="R102" s="9"/>
      <c r="S102" s="9"/>
      <c r="T102" s="9"/>
      <c r="U102" s="9"/>
    </row>
    <row r="103" spans="1:21" s="5" customFormat="1" ht="14.25" hidden="1">
      <c r="A103"/>
      <c r="B103"/>
      <c r="C103"/>
      <c r="D103"/>
      <c r="E103"/>
      <c r="F103"/>
      <c r="G103"/>
      <c r="H103"/>
      <c r="I103"/>
      <c r="J103"/>
      <c r="K103"/>
      <c r="L103"/>
      <c r="M103"/>
      <c r="N103"/>
      <c r="O103"/>
      <c r="P103"/>
      <c r="Q103"/>
      <c r="R103"/>
      <c r="S103"/>
      <c r="T103"/>
      <c r="U103"/>
    </row>
    <row r="104" spans="1:21" s="9" customFormat="1" ht="12.75" customHeight="1">
      <c r="A104"/>
      <c r="B104"/>
      <c r="C104"/>
      <c r="D104"/>
      <c r="E104"/>
      <c r="F104"/>
      <c r="G104"/>
      <c r="H104"/>
      <c r="I104"/>
      <c r="J104"/>
      <c r="K104"/>
      <c r="L104"/>
      <c r="M104"/>
      <c r="N104"/>
      <c r="O104"/>
      <c r="P104"/>
      <c r="Q104"/>
      <c r="R104"/>
      <c r="S104"/>
      <c r="T104"/>
      <c r="U104"/>
    </row>
  </sheetData>
  <sheetProtection selectLockedCells="1"/>
  <mergeCells count="34">
    <mergeCell ref="B100:P101"/>
    <mergeCell ref="C88:D88"/>
    <mergeCell ref="C90:D90"/>
    <mergeCell ref="F90:G90"/>
    <mergeCell ref="C86:D86"/>
    <mergeCell ref="F88:G88"/>
    <mergeCell ref="F86:G86"/>
    <mergeCell ref="L2:O2"/>
    <mergeCell ref="F84:G84"/>
    <mergeCell ref="L11:M11"/>
    <mergeCell ref="L17:M17"/>
    <mergeCell ref="L25:M25"/>
    <mergeCell ref="L30:M30"/>
    <mergeCell ref="L50:R50"/>
    <mergeCell ref="A2:K2"/>
    <mergeCell ref="E4:J4"/>
    <mergeCell ref="K4:N4"/>
    <mergeCell ref="J50:K50"/>
    <mergeCell ref="S23:T23"/>
    <mergeCell ref="S40:T40"/>
    <mergeCell ref="L13:M13"/>
    <mergeCell ref="L15:M15"/>
    <mergeCell ref="L44:O44"/>
    <mergeCell ref="L28:M28"/>
    <mergeCell ref="L63:O63"/>
    <mergeCell ref="B94:N94"/>
    <mergeCell ref="B92:N92"/>
    <mergeCell ref="L21:M21"/>
    <mergeCell ref="L23:M23"/>
    <mergeCell ref="L40:M40"/>
    <mergeCell ref="L42:M42"/>
    <mergeCell ref="C84:D84"/>
    <mergeCell ref="L27:M27"/>
    <mergeCell ref="L48:R48"/>
  </mergeCells>
  <printOptions horizontalCentered="1"/>
  <pageMargins left="0.25" right="0.25" top="0.3" bottom="0.25" header="0.3" footer="0.3"/>
  <pageSetup fitToHeight="1" fitToWidth="1" horizontalDpi="600" verticalDpi="600" orientation="portrait" scale="52" r:id="rId3"/>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E57"/>
  <sheetViews>
    <sheetView zoomScalePageLayoutView="0" workbookViewId="0" topLeftCell="A1">
      <selection activeCell="A38" sqref="A38"/>
    </sheetView>
  </sheetViews>
  <sheetFormatPr defaultColWidth="9.140625" defaultRowHeight="15"/>
  <cols>
    <col min="1" max="1" width="15.8515625" style="0" customWidth="1"/>
    <col min="2" max="2" width="85.00390625" style="0" customWidth="1"/>
    <col min="3" max="10" width="9.140625" style="137" customWidth="1"/>
    <col min="11" max="11" width="6.00390625" style="137" customWidth="1"/>
    <col min="12" max="17" width="9.140625" style="137" customWidth="1"/>
    <col min="18" max="18" width="6.140625" style="137" customWidth="1"/>
    <col min="19" max="16384" width="9.140625" style="137" customWidth="1"/>
  </cols>
  <sheetData>
    <row r="1" spans="1:2" ht="21">
      <c r="A1" s="589" t="s">
        <v>303</v>
      </c>
      <c r="B1" s="589"/>
    </row>
    <row r="2" spans="1:2" ht="21" customHeight="1">
      <c r="A2" s="590" t="s">
        <v>460</v>
      </c>
      <c r="B2" s="590"/>
    </row>
    <row r="3" spans="1:2" ht="21" customHeight="1">
      <c r="A3" s="593" t="s">
        <v>461</v>
      </c>
      <c r="B3" s="593"/>
    </row>
    <row r="4" spans="1:2" ht="21" customHeight="1">
      <c r="A4" s="591" t="s">
        <v>465</v>
      </c>
      <c r="B4" s="592"/>
    </row>
    <row r="5" spans="1:2" ht="21">
      <c r="A5" s="90" t="s">
        <v>58</v>
      </c>
      <c r="B5" s="90"/>
    </row>
    <row r="6" spans="1:2" ht="15.75">
      <c r="A6" s="62" t="s">
        <v>23</v>
      </c>
      <c r="B6" s="62" t="s">
        <v>24</v>
      </c>
    </row>
    <row r="7" spans="1:2" ht="15.75">
      <c r="A7" s="337">
        <f>SUM(A8:A18)</f>
        <v>0</v>
      </c>
      <c r="B7" s="336" t="s">
        <v>416</v>
      </c>
    </row>
    <row r="8" spans="1:2" ht="15">
      <c r="A8" s="147"/>
      <c r="B8" s="148"/>
    </row>
    <row r="9" spans="1:2" ht="15">
      <c r="A9" s="147"/>
      <c r="B9" s="148"/>
    </row>
    <row r="10" spans="1:2" ht="15">
      <c r="A10" s="147"/>
      <c r="B10" s="148"/>
    </row>
    <row r="11" spans="1:5" ht="15">
      <c r="A11" s="147"/>
      <c r="B11" s="148"/>
      <c r="E11" s="138"/>
    </row>
    <row r="12" spans="1:2" ht="15">
      <c r="A12" s="147"/>
      <c r="B12" s="148"/>
    </row>
    <row r="13" spans="1:2" ht="15">
      <c r="A13" s="66"/>
      <c r="B13" s="88"/>
    </row>
    <row r="14" spans="1:2" ht="15">
      <c r="A14" s="66"/>
      <c r="B14" s="88"/>
    </row>
    <row r="15" spans="1:2" ht="15">
      <c r="A15" s="66"/>
      <c r="B15" s="88"/>
    </row>
    <row r="16" spans="1:2" ht="15">
      <c r="A16" s="66"/>
      <c r="B16" s="88"/>
    </row>
    <row r="17" spans="1:2" ht="15">
      <c r="A17" s="66"/>
      <c r="B17" s="88"/>
    </row>
    <row r="18" spans="1:2" ht="15">
      <c r="A18" s="68"/>
      <c r="B18" s="89"/>
    </row>
    <row r="19" ht="15">
      <c r="A19" s="57"/>
    </row>
    <row r="20" spans="1:2" ht="15.75">
      <c r="A20" s="335">
        <f>SUM(A21:A31)</f>
        <v>0</v>
      </c>
      <c r="B20" s="336" t="s">
        <v>302</v>
      </c>
    </row>
    <row r="21" spans="1:2" ht="15">
      <c r="A21" s="149"/>
      <c r="B21" s="146"/>
    </row>
    <row r="22" spans="1:2" ht="15">
      <c r="A22" s="66"/>
      <c r="B22" s="88"/>
    </row>
    <row r="23" spans="1:2" ht="15">
      <c r="A23" s="66"/>
      <c r="B23" s="88"/>
    </row>
    <row r="24" spans="1:2" ht="15">
      <c r="A24" s="66"/>
      <c r="B24" s="88"/>
    </row>
    <row r="25" spans="1:2" ht="15">
      <c r="A25" s="66"/>
      <c r="B25" s="88"/>
    </row>
    <row r="26" spans="1:2" ht="15">
      <c r="A26" s="66"/>
      <c r="B26" s="88"/>
    </row>
    <row r="27" spans="1:2" ht="15">
      <c r="A27" s="66"/>
      <c r="B27" s="88"/>
    </row>
    <row r="28" spans="1:2" ht="15">
      <c r="A28" s="66"/>
      <c r="B28" s="88"/>
    </row>
    <row r="29" spans="1:2" ht="15">
      <c r="A29" s="66"/>
      <c r="B29" s="88"/>
    </row>
    <row r="30" spans="1:2" ht="15">
      <c r="A30" s="66"/>
      <c r="B30" s="88"/>
    </row>
    <row r="31" spans="1:2" ht="15">
      <c r="A31" s="68"/>
      <c r="B31" s="89"/>
    </row>
    <row r="32" ht="15">
      <c r="A32" s="57"/>
    </row>
    <row r="33" spans="1:2" ht="21">
      <c r="A33" s="91" t="s">
        <v>62</v>
      </c>
      <c r="B33" s="91"/>
    </row>
    <row r="34" spans="1:2" ht="15.75">
      <c r="A34" s="62" t="s">
        <v>23</v>
      </c>
      <c r="B34" s="62" t="s">
        <v>24</v>
      </c>
    </row>
    <row r="35" spans="1:2" ht="15.75">
      <c r="A35" s="61">
        <f>SUM(A36:A48)</f>
        <v>0</v>
      </c>
      <c r="B35" s="21" t="s">
        <v>102</v>
      </c>
    </row>
    <row r="36" spans="1:2" ht="15">
      <c r="A36" s="266"/>
      <c r="B36" s="267"/>
    </row>
    <row r="37" spans="1:2" ht="15">
      <c r="A37" s="268"/>
      <c r="B37" s="269"/>
    </row>
    <row r="38" spans="1:2" ht="15">
      <c r="A38" s="268"/>
      <c r="B38" s="269"/>
    </row>
    <row r="39" spans="1:2" ht="15">
      <c r="A39" s="268"/>
      <c r="B39" s="269"/>
    </row>
    <row r="40" spans="1:2" ht="14.25">
      <c r="A40" s="268"/>
      <c r="B40" s="269"/>
    </row>
    <row r="41" spans="1:2" ht="14.25">
      <c r="A41" s="268"/>
      <c r="B41" s="269"/>
    </row>
    <row r="42" spans="1:2" ht="14.25">
      <c r="A42" s="268"/>
      <c r="B42" s="269"/>
    </row>
    <row r="43" spans="1:2" ht="14.25">
      <c r="A43" s="69"/>
      <c r="B43" s="88" t="s">
        <v>16</v>
      </c>
    </row>
    <row r="44" spans="1:2" ht="14.25">
      <c r="A44" s="69"/>
      <c r="B44" s="88"/>
    </row>
    <row r="45" spans="1:2" ht="14.25">
      <c r="A45" s="69"/>
      <c r="B45" s="88"/>
    </row>
    <row r="46" spans="1:2" ht="14.25">
      <c r="A46" s="69"/>
      <c r="B46" s="88"/>
    </row>
    <row r="47" spans="1:2" ht="14.25">
      <c r="A47" s="69"/>
      <c r="B47" s="88"/>
    </row>
    <row r="48" spans="1:2" ht="14.25">
      <c r="A48" s="70"/>
      <c r="B48" s="89"/>
    </row>
    <row r="53" ht="14.25">
      <c r="B53" s="200"/>
    </row>
    <row r="57" ht="14.25">
      <c r="B57" s="200"/>
    </row>
  </sheetData>
  <sheetProtection selectLockedCells="1"/>
  <mergeCells count="4">
    <mergeCell ref="A1:B1"/>
    <mergeCell ref="A2:B2"/>
    <mergeCell ref="A4:B4"/>
    <mergeCell ref="A3:B3"/>
  </mergeCells>
  <printOptions gridLines="1"/>
  <pageMargins left="0.7" right="0.2" top="0.75" bottom="0.25" header="0.3" footer="0.3"/>
  <pageSetup fitToHeight="1" fitToWidth="1" horizontalDpi="600" verticalDpi="600" orientation="portrait" scale="96" r:id="rId3"/>
  <legacyDrawing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A1:K48"/>
  <sheetViews>
    <sheetView zoomScalePageLayoutView="0" workbookViewId="0" topLeftCell="A25">
      <selection activeCell="A49" sqref="A49"/>
    </sheetView>
  </sheetViews>
  <sheetFormatPr defaultColWidth="8.57421875" defaultRowHeight="15"/>
  <cols>
    <col min="1" max="1" width="19.421875" style="294" customWidth="1"/>
    <col min="2" max="2" width="11.421875" style="294" customWidth="1"/>
    <col min="3" max="3" width="12.421875" style="294" customWidth="1"/>
    <col min="4" max="4" width="10.8515625" style="294" customWidth="1"/>
    <col min="5" max="5" width="12.421875" style="294" customWidth="1"/>
    <col min="6" max="6" width="8.57421875" style="294" customWidth="1"/>
    <col min="7" max="7" width="19.00390625" style="294" customWidth="1"/>
    <col min="8" max="11" width="11.57421875" style="294" customWidth="1"/>
    <col min="12" max="16384" width="8.57421875" style="294" customWidth="1"/>
  </cols>
  <sheetData>
    <row r="1" ht="19.5">
      <c r="A1" s="358" t="s">
        <v>354</v>
      </c>
    </row>
    <row r="2" ht="19.5">
      <c r="A2" s="358"/>
    </row>
    <row r="3" spans="1:11" ht="15">
      <c r="A3" s="596" t="s">
        <v>353</v>
      </c>
      <c r="B3" s="596"/>
      <c r="C3" s="596"/>
      <c r="D3" s="596"/>
      <c r="E3" s="596"/>
      <c r="F3" s="596"/>
      <c r="G3" s="596"/>
      <c r="H3" s="596"/>
      <c r="I3" s="596"/>
      <c r="J3" s="596"/>
      <c r="K3" s="596"/>
    </row>
    <row r="4" s="229" customFormat="1" ht="12.75"/>
    <row r="5" spans="1:11" s="229" customFormat="1" ht="15">
      <c r="A5" s="596" t="s">
        <v>355</v>
      </c>
      <c r="B5" s="596"/>
      <c r="C5" s="596"/>
      <c r="D5" s="596"/>
      <c r="E5" s="596"/>
      <c r="F5" s="596"/>
      <c r="G5" s="596"/>
      <c r="H5" s="596"/>
      <c r="I5" s="596"/>
      <c r="J5" s="596"/>
      <c r="K5" s="596"/>
    </row>
    <row r="6" spans="1:11" s="229" customFormat="1" ht="14.25">
      <c r="A6" s="281"/>
      <c r="B6" s="281"/>
      <c r="C6" s="281"/>
      <c r="D6" s="281"/>
      <c r="E6" s="281"/>
      <c r="F6" s="281"/>
      <c r="G6" s="281"/>
      <c r="H6" s="281"/>
      <c r="I6" s="281"/>
      <c r="J6" s="281"/>
      <c r="K6" s="281"/>
    </row>
    <row r="7" spans="1:11" s="229" customFormat="1" ht="15">
      <c r="A7" s="596" t="s">
        <v>367</v>
      </c>
      <c r="B7" s="596"/>
      <c r="C7" s="596"/>
      <c r="D7" s="596"/>
      <c r="E7" s="596"/>
      <c r="F7" s="596"/>
      <c r="G7" s="596"/>
      <c r="H7" s="596"/>
      <c r="I7" s="596"/>
      <c r="J7" s="596"/>
      <c r="K7" s="596"/>
    </row>
    <row r="8" spans="1:11" s="229" customFormat="1" ht="27" customHeight="1">
      <c r="A8" s="600" t="s">
        <v>361</v>
      </c>
      <c r="B8" s="600"/>
      <c r="C8" s="600"/>
      <c r="D8" s="600"/>
      <c r="E8" s="600"/>
      <c r="F8" s="600"/>
      <c r="G8" s="600"/>
      <c r="H8" s="600"/>
      <c r="I8" s="600"/>
      <c r="J8" s="600"/>
      <c r="K8" s="600"/>
    </row>
    <row r="9" spans="1:11" ht="14.25">
      <c r="A9" s="600" t="s">
        <v>362</v>
      </c>
      <c r="B9" s="600"/>
      <c r="C9" s="600"/>
      <c r="D9" s="600"/>
      <c r="E9" s="600"/>
      <c r="F9" s="600"/>
      <c r="G9" s="600"/>
      <c r="H9" s="600"/>
      <c r="I9" s="600"/>
      <c r="J9" s="600"/>
      <c r="K9" s="600"/>
    </row>
    <row r="10" spans="1:11" ht="27" customHeight="1">
      <c r="A10" s="600" t="s">
        <v>363</v>
      </c>
      <c r="B10" s="600"/>
      <c r="C10" s="600"/>
      <c r="D10" s="600"/>
      <c r="E10" s="600"/>
      <c r="F10" s="600"/>
      <c r="G10" s="600"/>
      <c r="H10" s="600"/>
      <c r="I10" s="600"/>
      <c r="J10" s="600"/>
      <c r="K10" s="600"/>
    </row>
    <row r="12" ht="14.25">
      <c r="B12" s="281" t="s">
        <v>426</v>
      </c>
    </row>
    <row r="13" spans="2:11" ht="44.25" customHeight="1">
      <c r="B13" s="595" t="s">
        <v>356</v>
      </c>
      <c r="C13" s="595"/>
      <c r="D13" s="595"/>
      <c r="E13" s="595"/>
      <c r="F13" s="595"/>
      <c r="G13" s="595"/>
      <c r="H13" s="595"/>
      <c r="I13" s="595"/>
      <c r="J13" s="595"/>
      <c r="K13" s="595"/>
    </row>
    <row r="15" spans="2:7" ht="46.5" customHeight="1">
      <c r="B15" s="597" t="s">
        <v>358</v>
      </c>
      <c r="C15" s="597"/>
      <c r="D15" s="597" t="s">
        <v>359</v>
      </c>
      <c r="E15" s="597"/>
      <c r="F15" s="597" t="s">
        <v>360</v>
      </c>
      <c r="G15" s="597"/>
    </row>
    <row r="16" spans="2:7" ht="14.25">
      <c r="B16" s="598" t="s">
        <v>374</v>
      </c>
      <c r="C16" s="598"/>
      <c r="D16" s="598" t="s">
        <v>378</v>
      </c>
      <c r="E16" s="598"/>
      <c r="F16" s="598" t="s">
        <v>381</v>
      </c>
      <c r="G16" s="598"/>
    </row>
    <row r="17" spans="2:7" ht="14.25">
      <c r="B17" s="598" t="s">
        <v>375</v>
      </c>
      <c r="C17" s="598"/>
      <c r="D17" s="598" t="s">
        <v>379</v>
      </c>
      <c r="E17" s="598"/>
      <c r="F17" s="598" t="s">
        <v>382</v>
      </c>
      <c r="G17" s="598"/>
    </row>
    <row r="18" spans="2:7" ht="14.25">
      <c r="B18" s="598" t="s">
        <v>376</v>
      </c>
      <c r="C18" s="598"/>
      <c r="D18" s="598" t="s">
        <v>380</v>
      </c>
      <c r="E18" s="598"/>
      <c r="F18" s="598" t="s">
        <v>380</v>
      </c>
      <c r="G18" s="598"/>
    </row>
    <row r="19" spans="2:7" ht="14.25">
      <c r="B19" s="598" t="s">
        <v>377</v>
      </c>
      <c r="C19" s="598"/>
      <c r="D19" s="598" t="s">
        <v>377</v>
      </c>
      <c r="E19" s="598"/>
      <c r="F19" s="598" t="s">
        <v>383</v>
      </c>
      <c r="G19" s="598"/>
    </row>
    <row r="20" spans="2:8" ht="14.25" customHeight="1">
      <c r="B20" s="602" t="s">
        <v>371</v>
      </c>
      <c r="C20" s="603"/>
      <c r="D20" s="602" t="s">
        <v>372</v>
      </c>
      <c r="E20" s="603"/>
      <c r="F20" s="602" t="s">
        <v>373</v>
      </c>
      <c r="G20" s="603"/>
      <c r="H20" s="357" t="s">
        <v>370</v>
      </c>
    </row>
    <row r="21" spans="2:7" ht="14.25">
      <c r="B21" s="371"/>
      <c r="C21" s="371"/>
      <c r="D21" s="371"/>
      <c r="E21" s="371"/>
      <c r="F21" s="371"/>
      <c r="G21" s="371"/>
    </row>
    <row r="22" spans="2:7" ht="14.25">
      <c r="B22" s="281" t="s">
        <v>427</v>
      </c>
      <c r="C22" s="371"/>
      <c r="D22" s="371"/>
      <c r="E22" s="371"/>
      <c r="F22" s="371"/>
      <c r="G22" s="371"/>
    </row>
    <row r="23" spans="2:11" ht="44.25" customHeight="1">
      <c r="B23" s="595" t="s">
        <v>357</v>
      </c>
      <c r="C23" s="595"/>
      <c r="D23" s="595"/>
      <c r="E23" s="595"/>
      <c r="F23" s="595"/>
      <c r="G23" s="595"/>
      <c r="H23" s="595"/>
      <c r="I23" s="595"/>
      <c r="J23" s="595"/>
      <c r="K23" s="595"/>
    </row>
    <row r="25" spans="2:7" ht="44.25" customHeight="1">
      <c r="B25" s="597" t="s">
        <v>358</v>
      </c>
      <c r="C25" s="597"/>
      <c r="D25" s="597" t="s">
        <v>359</v>
      </c>
      <c r="E25" s="597"/>
      <c r="F25" s="597" t="s">
        <v>360</v>
      </c>
      <c r="G25" s="597"/>
    </row>
    <row r="26" spans="2:7" ht="14.25">
      <c r="B26" s="598" t="s">
        <v>374</v>
      </c>
      <c r="C26" s="598"/>
      <c r="D26" s="598" t="s">
        <v>378</v>
      </c>
      <c r="E26" s="598"/>
      <c r="F26" s="598" t="s">
        <v>381</v>
      </c>
      <c r="G26" s="598"/>
    </row>
    <row r="27" spans="2:7" ht="14.25">
      <c r="B27" s="598" t="s">
        <v>385</v>
      </c>
      <c r="C27" s="598"/>
      <c r="D27" s="598" t="s">
        <v>387</v>
      </c>
      <c r="E27" s="598"/>
      <c r="F27" s="598" t="s">
        <v>379</v>
      </c>
      <c r="G27" s="598"/>
    </row>
    <row r="28" spans="2:7" ht="14.25">
      <c r="B28" s="598" t="s">
        <v>376</v>
      </c>
      <c r="C28" s="598"/>
      <c r="D28" s="598" t="s">
        <v>380</v>
      </c>
      <c r="E28" s="598"/>
      <c r="F28" s="598" t="s">
        <v>389</v>
      </c>
      <c r="G28" s="598"/>
    </row>
    <row r="29" spans="2:7" ht="14.25">
      <c r="B29" s="598" t="s">
        <v>386</v>
      </c>
      <c r="C29" s="598"/>
      <c r="D29" s="598" t="s">
        <v>377</v>
      </c>
      <c r="E29" s="598"/>
      <c r="F29" s="598" t="s">
        <v>388</v>
      </c>
      <c r="G29" s="598"/>
    </row>
    <row r="30" spans="2:8" ht="14.25">
      <c r="B30" s="599" t="s">
        <v>384</v>
      </c>
      <c r="C30" s="599"/>
      <c r="D30" s="599" t="s">
        <v>371</v>
      </c>
      <c r="E30" s="599"/>
      <c r="F30" s="599" t="s">
        <v>371</v>
      </c>
      <c r="G30" s="599"/>
      <c r="H30" s="357" t="s">
        <v>390</v>
      </c>
    </row>
    <row r="32" spans="1:11" ht="15">
      <c r="A32" s="596" t="s">
        <v>368</v>
      </c>
      <c r="B32" s="596"/>
      <c r="C32" s="596"/>
      <c r="D32" s="596"/>
      <c r="E32" s="596"/>
      <c r="F32" s="596"/>
      <c r="G32" s="596"/>
      <c r="H32" s="596"/>
      <c r="I32" s="596"/>
      <c r="J32" s="596"/>
      <c r="K32" s="596"/>
    </row>
    <row r="34" spans="1:11" ht="28.5" customHeight="1">
      <c r="A34" s="601" t="s">
        <v>369</v>
      </c>
      <c r="B34" s="601"/>
      <c r="C34" s="601"/>
      <c r="D34" s="601"/>
      <c r="E34" s="601"/>
      <c r="F34" s="601"/>
      <c r="G34" s="601"/>
      <c r="H34" s="601"/>
      <c r="I34" s="601"/>
      <c r="J34" s="601"/>
      <c r="K34" s="601"/>
    </row>
    <row r="35" spans="1:11" ht="14.25">
      <c r="A35" s="283"/>
      <c r="B35" s="283"/>
      <c r="C35" s="283"/>
      <c r="D35" s="283"/>
      <c r="E35" s="283"/>
      <c r="F35" s="283"/>
      <c r="G35" s="283"/>
      <c r="H35" s="283"/>
      <c r="I35" s="283"/>
      <c r="J35" s="283"/>
      <c r="K35" s="283"/>
    </row>
    <row r="36" ht="14.25">
      <c r="A36" s="281" t="s">
        <v>366</v>
      </c>
    </row>
    <row r="37" spans="1:11" ht="14.25">
      <c r="A37" s="281"/>
      <c r="B37" s="594" t="s">
        <v>364</v>
      </c>
      <c r="C37" s="594"/>
      <c r="D37" s="594"/>
      <c r="E37" s="594"/>
      <c r="F37" s="281"/>
      <c r="G37" s="281"/>
      <c r="H37" s="594" t="s">
        <v>365</v>
      </c>
      <c r="I37" s="594"/>
      <c r="J37" s="594"/>
      <c r="K37" s="594"/>
    </row>
    <row r="38" spans="1:11" s="7" customFormat="1" ht="14.25">
      <c r="A38" s="349" t="s">
        <v>323</v>
      </c>
      <c r="B38" s="349" t="s">
        <v>319</v>
      </c>
      <c r="C38" s="349" t="s">
        <v>320</v>
      </c>
      <c r="D38" s="349" t="s">
        <v>321</v>
      </c>
      <c r="E38" s="349" t="s">
        <v>322</v>
      </c>
      <c r="F38" s="359"/>
      <c r="G38" s="349" t="s">
        <v>323</v>
      </c>
      <c r="H38" s="349" t="s">
        <v>319</v>
      </c>
      <c r="I38" s="349" t="s">
        <v>320</v>
      </c>
      <c r="J38" s="349" t="s">
        <v>321</v>
      </c>
      <c r="K38" s="349" t="s">
        <v>322</v>
      </c>
    </row>
    <row r="39" spans="1:11" s="281" customFormat="1" ht="14.25">
      <c r="A39" s="309" t="s">
        <v>317</v>
      </c>
      <c r="B39" s="360">
        <v>15</v>
      </c>
      <c r="C39" s="360">
        <v>30</v>
      </c>
      <c r="D39" s="360">
        <v>45</v>
      </c>
      <c r="E39" s="360">
        <v>60</v>
      </c>
      <c r="F39" s="294"/>
      <c r="G39" s="309" t="s">
        <v>317</v>
      </c>
      <c r="H39" s="360">
        <v>15</v>
      </c>
      <c r="I39" s="360">
        <v>30</v>
      </c>
      <c r="J39" s="360">
        <v>45</v>
      </c>
      <c r="K39" s="360">
        <v>60</v>
      </c>
    </row>
    <row r="40" spans="1:11" s="281" customFormat="1" ht="14.25">
      <c r="A40" s="309" t="s">
        <v>324</v>
      </c>
      <c r="B40" s="360">
        <v>15</v>
      </c>
      <c r="C40" s="360">
        <v>40</v>
      </c>
      <c r="D40" s="360">
        <v>55</v>
      </c>
      <c r="E40" s="360">
        <v>70</v>
      </c>
      <c r="F40" s="294"/>
      <c r="G40" s="309" t="s">
        <v>324</v>
      </c>
      <c r="H40" s="360">
        <v>8</v>
      </c>
      <c r="I40" s="360">
        <v>16</v>
      </c>
      <c r="J40" s="360">
        <v>24</v>
      </c>
      <c r="K40" s="360">
        <v>32</v>
      </c>
    </row>
    <row r="41" spans="1:11" ht="14.25">
      <c r="A41" s="309" t="s">
        <v>325</v>
      </c>
      <c r="B41" s="360">
        <v>10</v>
      </c>
      <c r="C41" s="360">
        <v>20</v>
      </c>
      <c r="D41" s="360">
        <v>30</v>
      </c>
      <c r="E41" s="360">
        <v>40</v>
      </c>
      <c r="G41" s="309" t="s">
        <v>325</v>
      </c>
      <c r="H41" s="360">
        <v>7</v>
      </c>
      <c r="I41" s="360">
        <v>14</v>
      </c>
      <c r="J41" s="360">
        <v>21</v>
      </c>
      <c r="K41" s="360">
        <v>28</v>
      </c>
    </row>
    <row r="42" spans="1:11" ht="14.25">
      <c r="A42" s="309" t="s">
        <v>326</v>
      </c>
      <c r="B42" s="360">
        <v>10</v>
      </c>
      <c r="C42" s="360">
        <v>15</v>
      </c>
      <c r="D42" s="360">
        <v>25</v>
      </c>
      <c r="E42" s="360">
        <v>35</v>
      </c>
      <c r="G42" s="309" t="s">
        <v>326</v>
      </c>
      <c r="H42" s="360">
        <v>10</v>
      </c>
      <c r="I42" s="360">
        <v>20</v>
      </c>
      <c r="J42" s="360">
        <v>30</v>
      </c>
      <c r="K42" s="360">
        <v>40</v>
      </c>
    </row>
    <row r="43" spans="1:11" ht="14.25">
      <c r="A43" s="309" t="s">
        <v>327</v>
      </c>
      <c r="B43" s="360">
        <v>10</v>
      </c>
      <c r="C43" s="360">
        <v>15</v>
      </c>
      <c r="D43" s="360">
        <v>25</v>
      </c>
      <c r="E43" s="360">
        <v>35</v>
      </c>
      <c r="G43" s="309" t="s">
        <v>327</v>
      </c>
      <c r="H43" s="360">
        <v>5</v>
      </c>
      <c r="I43" s="360">
        <v>10</v>
      </c>
      <c r="J43" s="360">
        <v>15</v>
      </c>
      <c r="K43" s="360">
        <v>20</v>
      </c>
    </row>
    <row r="44" spans="1:11" ht="14.25">
      <c r="A44" s="350" t="s">
        <v>328</v>
      </c>
      <c r="B44" s="349">
        <f>SUM(B39:B43)</f>
        <v>60</v>
      </c>
      <c r="C44" s="349">
        <f>SUM(C39:C43)</f>
        <v>120</v>
      </c>
      <c r="D44" s="349">
        <f>SUM(D39:D43)</f>
        <v>180</v>
      </c>
      <c r="E44" s="349">
        <f>SUM(E39:E43)</f>
        <v>240</v>
      </c>
      <c r="G44" s="350" t="s">
        <v>328</v>
      </c>
      <c r="H44" s="349">
        <f>SUM(H39:H43)</f>
        <v>45</v>
      </c>
      <c r="I44" s="349">
        <f>SUM(I39:I43)</f>
        <v>90</v>
      </c>
      <c r="J44" s="349">
        <f>SUM(J39:J43)</f>
        <v>135</v>
      </c>
      <c r="K44" s="349">
        <f>SUM(K39:K43)</f>
        <v>180</v>
      </c>
    </row>
    <row r="46" spans="1:11" ht="15">
      <c r="A46" s="596" t="s">
        <v>417</v>
      </c>
      <c r="B46" s="596"/>
      <c r="C46" s="596"/>
      <c r="D46" s="596"/>
      <c r="E46" s="596"/>
      <c r="F46" s="596"/>
      <c r="G46" s="596"/>
      <c r="H46" s="596"/>
      <c r="I46" s="596"/>
      <c r="J46" s="596"/>
      <c r="K46" s="596"/>
    </row>
    <row r="48" ht="14.25">
      <c r="A48" s="294" t="s">
        <v>474</v>
      </c>
    </row>
  </sheetData>
  <sheetProtection/>
  <mergeCells count="49">
    <mergeCell ref="A32:K32"/>
    <mergeCell ref="A46:K46"/>
    <mergeCell ref="A34:K34"/>
    <mergeCell ref="B20:C20"/>
    <mergeCell ref="D20:E20"/>
    <mergeCell ref="F20:G20"/>
    <mergeCell ref="D29:E29"/>
    <mergeCell ref="F29:G29"/>
    <mergeCell ref="B30:C30"/>
    <mergeCell ref="D30:E30"/>
    <mergeCell ref="A8:K8"/>
    <mergeCell ref="A9:K9"/>
    <mergeCell ref="A7:K7"/>
    <mergeCell ref="A10:K10"/>
    <mergeCell ref="B27:C27"/>
    <mergeCell ref="D27:E27"/>
    <mergeCell ref="F27:G27"/>
    <mergeCell ref="B18:C18"/>
    <mergeCell ref="B19:C19"/>
    <mergeCell ref="D17:E17"/>
    <mergeCell ref="B28:C28"/>
    <mergeCell ref="D28:E28"/>
    <mergeCell ref="F28:G28"/>
    <mergeCell ref="B29:C29"/>
    <mergeCell ref="D25:E25"/>
    <mergeCell ref="F25:G25"/>
    <mergeCell ref="B26:C26"/>
    <mergeCell ref="D26:E26"/>
    <mergeCell ref="F26:G26"/>
    <mergeCell ref="D18:E18"/>
    <mergeCell ref="D19:E19"/>
    <mergeCell ref="B37:E37"/>
    <mergeCell ref="F15:G15"/>
    <mergeCell ref="F16:G16"/>
    <mergeCell ref="F17:G17"/>
    <mergeCell ref="F18:G18"/>
    <mergeCell ref="F19:G19"/>
    <mergeCell ref="B25:C25"/>
    <mergeCell ref="F30:G30"/>
    <mergeCell ref="H37:K37"/>
    <mergeCell ref="B13:K13"/>
    <mergeCell ref="A3:K3"/>
    <mergeCell ref="A5:K5"/>
    <mergeCell ref="B23:K23"/>
    <mergeCell ref="B15:C15"/>
    <mergeCell ref="B16:C16"/>
    <mergeCell ref="B17:C17"/>
    <mergeCell ref="D15:E15"/>
    <mergeCell ref="D16:E16"/>
  </mergeCells>
  <printOptions horizontalCentered="1"/>
  <pageMargins left="0.45" right="0.45" top="0.75" bottom="0.5" header="0.3" footer="0.3"/>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H38"/>
  <sheetViews>
    <sheetView zoomScalePageLayoutView="0" workbookViewId="0" topLeftCell="A1">
      <selection activeCell="B11" sqref="B11"/>
    </sheetView>
  </sheetViews>
  <sheetFormatPr defaultColWidth="9.140625" defaultRowHeight="15"/>
  <cols>
    <col min="2" max="8" width="23.57421875" style="0" customWidth="1"/>
  </cols>
  <sheetData>
    <row r="1" ht="21">
      <c r="A1" s="55" t="s">
        <v>164</v>
      </c>
    </row>
    <row r="2" ht="18.75">
      <c r="A2" s="189" t="s">
        <v>142</v>
      </c>
    </row>
    <row r="3" ht="18.75">
      <c r="A3" s="189" t="s">
        <v>143</v>
      </c>
    </row>
    <row r="4" ht="18.75">
      <c r="A4" s="189" t="s">
        <v>144</v>
      </c>
    </row>
    <row r="6" spans="2:8" ht="17.25">
      <c r="B6" s="190" t="s">
        <v>297</v>
      </c>
      <c r="C6" s="604">
        <f>+'(3) Application'!D7</f>
        <v>0</v>
      </c>
      <c r="D6" s="605"/>
      <c r="E6" s="606"/>
      <c r="F6" s="54"/>
      <c r="G6" s="54"/>
      <c r="H6" s="54"/>
    </row>
    <row r="7" spans="2:8" ht="17.25">
      <c r="B7" s="190" t="s">
        <v>298</v>
      </c>
      <c r="C7" s="607"/>
      <c r="D7" s="607"/>
      <c r="E7" s="54"/>
      <c r="F7" s="54"/>
      <c r="G7" s="54"/>
      <c r="H7" s="54"/>
    </row>
    <row r="8" spans="2:8" s="168" customFormat="1" ht="17.25">
      <c r="B8" s="190" t="s">
        <v>294</v>
      </c>
      <c r="C8" s="607"/>
      <c r="D8" s="607"/>
      <c r="E8" s="54"/>
      <c r="F8" s="54"/>
      <c r="G8" s="54"/>
      <c r="H8" s="54"/>
    </row>
    <row r="9" spans="2:8" s="168" customFormat="1" ht="17.25">
      <c r="B9" s="190" t="s">
        <v>295</v>
      </c>
      <c r="C9" s="607"/>
      <c r="D9" s="607"/>
      <c r="E9" s="54"/>
      <c r="F9" s="54"/>
      <c r="G9" s="54"/>
      <c r="H9" s="54"/>
    </row>
    <row r="10" spans="2:8" ht="17.25">
      <c r="B10" s="190" t="s">
        <v>296</v>
      </c>
      <c r="C10" s="607"/>
      <c r="D10" s="607"/>
      <c r="E10" s="54"/>
      <c r="F10" s="54"/>
      <c r="G10" s="54"/>
      <c r="H10" s="54"/>
    </row>
    <row r="12" spans="2:8" s="188" customFormat="1" ht="21.75" thickBot="1">
      <c r="B12" s="193" t="s">
        <v>145</v>
      </c>
      <c r="C12" s="193" t="s">
        <v>146</v>
      </c>
      <c r="D12" s="193" t="s">
        <v>147</v>
      </c>
      <c r="E12" s="193" t="s">
        <v>148</v>
      </c>
      <c r="F12" s="193" t="s">
        <v>149</v>
      </c>
      <c r="G12" s="193" t="s">
        <v>150</v>
      </c>
      <c r="H12" s="193" t="s">
        <v>151</v>
      </c>
    </row>
    <row r="13" spans="2:8" ht="15.75" thickTop="1">
      <c r="B13" s="191" t="s">
        <v>152</v>
      </c>
      <c r="C13" s="191" t="s">
        <v>152</v>
      </c>
      <c r="D13" s="191" t="s">
        <v>152</v>
      </c>
      <c r="E13" s="191" t="s">
        <v>152</v>
      </c>
      <c r="F13" s="191" t="s">
        <v>152</v>
      </c>
      <c r="G13" s="191" t="s">
        <v>152</v>
      </c>
      <c r="H13" s="191" t="s">
        <v>152</v>
      </c>
    </row>
    <row r="14" spans="2:8" ht="15">
      <c r="B14" s="187" t="s">
        <v>165</v>
      </c>
      <c r="C14" s="187" t="s">
        <v>165</v>
      </c>
      <c r="D14" s="187" t="s">
        <v>165</v>
      </c>
      <c r="E14" s="187" t="s">
        <v>165</v>
      </c>
      <c r="F14" s="187" t="s">
        <v>165</v>
      </c>
      <c r="G14" s="187" t="s">
        <v>165</v>
      </c>
      <c r="H14" s="187" t="s">
        <v>165</v>
      </c>
    </row>
    <row r="15" spans="2:8" ht="30">
      <c r="B15" s="187" t="s">
        <v>153</v>
      </c>
      <c r="C15" s="187" t="s">
        <v>153</v>
      </c>
      <c r="D15" s="187" t="s">
        <v>153</v>
      </c>
      <c r="E15" s="187" t="s">
        <v>153</v>
      </c>
      <c r="F15" s="187" t="s">
        <v>153</v>
      </c>
      <c r="G15" s="187" t="s">
        <v>153</v>
      </c>
      <c r="H15" s="187" t="s">
        <v>153</v>
      </c>
    </row>
    <row r="16" spans="2:8" ht="45.75" thickBot="1">
      <c r="B16" s="192" t="s">
        <v>154</v>
      </c>
      <c r="C16" s="192" t="s">
        <v>154</v>
      </c>
      <c r="D16" s="192" t="s">
        <v>154</v>
      </c>
      <c r="E16" s="192" t="s">
        <v>154</v>
      </c>
      <c r="F16" s="192" t="s">
        <v>154</v>
      </c>
      <c r="G16" s="192" t="s">
        <v>154</v>
      </c>
      <c r="H16" s="192" t="s">
        <v>154</v>
      </c>
    </row>
    <row r="17" spans="2:8" ht="15.75" thickTop="1">
      <c r="B17" s="191" t="s">
        <v>152</v>
      </c>
      <c r="C17" s="191" t="s">
        <v>152</v>
      </c>
      <c r="D17" s="191" t="s">
        <v>152</v>
      </c>
      <c r="E17" s="191" t="s">
        <v>152</v>
      </c>
      <c r="F17" s="191" t="s">
        <v>152</v>
      </c>
      <c r="G17" s="191" t="s">
        <v>152</v>
      </c>
      <c r="H17" s="191" t="s">
        <v>152</v>
      </c>
    </row>
    <row r="18" spans="2:8" ht="15">
      <c r="B18" s="187" t="s">
        <v>165</v>
      </c>
      <c r="C18" s="187" t="s">
        <v>165</v>
      </c>
      <c r="D18" s="187" t="s">
        <v>165</v>
      </c>
      <c r="E18" s="187" t="s">
        <v>165</v>
      </c>
      <c r="F18" s="187" t="s">
        <v>165</v>
      </c>
      <c r="G18" s="187" t="s">
        <v>165</v>
      </c>
      <c r="H18" s="187" t="s">
        <v>165</v>
      </c>
    </row>
    <row r="19" spans="2:8" ht="30">
      <c r="B19" s="187" t="s">
        <v>153</v>
      </c>
      <c r="C19" s="187" t="s">
        <v>153</v>
      </c>
      <c r="D19" s="187" t="s">
        <v>153</v>
      </c>
      <c r="E19" s="187" t="s">
        <v>153</v>
      </c>
      <c r="F19" s="187" t="s">
        <v>153</v>
      </c>
      <c r="G19" s="187" t="s">
        <v>153</v>
      </c>
      <c r="H19" s="187" t="s">
        <v>153</v>
      </c>
    </row>
    <row r="20" spans="2:8" ht="45.75" thickBot="1">
      <c r="B20" s="192" t="s">
        <v>154</v>
      </c>
      <c r="C20" s="192" t="s">
        <v>154</v>
      </c>
      <c r="D20" s="192" t="s">
        <v>154</v>
      </c>
      <c r="E20" s="192" t="s">
        <v>154</v>
      </c>
      <c r="F20" s="192" t="s">
        <v>154</v>
      </c>
      <c r="G20" s="192" t="s">
        <v>154</v>
      </c>
      <c r="H20" s="192" t="s">
        <v>154</v>
      </c>
    </row>
    <row r="21" spans="2:8" ht="15.75" thickTop="1">
      <c r="B21" s="191" t="s">
        <v>152</v>
      </c>
      <c r="C21" s="191" t="s">
        <v>152</v>
      </c>
      <c r="D21" s="191" t="s">
        <v>152</v>
      </c>
      <c r="E21" s="191" t="s">
        <v>152</v>
      </c>
      <c r="F21" s="191" t="s">
        <v>152</v>
      </c>
      <c r="G21" s="191" t="s">
        <v>152</v>
      </c>
      <c r="H21" s="191" t="s">
        <v>152</v>
      </c>
    </row>
    <row r="22" spans="2:8" ht="15">
      <c r="B22" s="187" t="s">
        <v>165</v>
      </c>
      <c r="C22" s="187" t="s">
        <v>165</v>
      </c>
      <c r="D22" s="187" t="s">
        <v>165</v>
      </c>
      <c r="E22" s="187" t="s">
        <v>165</v>
      </c>
      <c r="F22" s="187" t="s">
        <v>165</v>
      </c>
      <c r="G22" s="187" t="s">
        <v>165</v>
      </c>
      <c r="H22" s="187" t="s">
        <v>165</v>
      </c>
    </row>
    <row r="23" spans="2:8" ht="30">
      <c r="B23" s="187" t="s">
        <v>153</v>
      </c>
      <c r="C23" s="187" t="s">
        <v>153</v>
      </c>
      <c r="D23" s="187" t="s">
        <v>153</v>
      </c>
      <c r="E23" s="187" t="s">
        <v>153</v>
      </c>
      <c r="F23" s="187" t="s">
        <v>153</v>
      </c>
      <c r="G23" s="187" t="s">
        <v>153</v>
      </c>
      <c r="H23" s="187" t="s">
        <v>153</v>
      </c>
    </row>
    <row r="24" spans="2:8" ht="45.75" thickBot="1">
      <c r="B24" s="192" t="s">
        <v>154</v>
      </c>
      <c r="C24" s="192" t="s">
        <v>154</v>
      </c>
      <c r="D24" s="192" t="s">
        <v>154</v>
      </c>
      <c r="E24" s="192" t="s">
        <v>154</v>
      </c>
      <c r="F24" s="192" t="s">
        <v>154</v>
      </c>
      <c r="G24" s="192" t="s">
        <v>154</v>
      </c>
      <c r="H24" s="192" t="s">
        <v>154</v>
      </c>
    </row>
    <row r="25" spans="2:8" ht="15.75" thickTop="1">
      <c r="B25" s="191" t="s">
        <v>152</v>
      </c>
      <c r="C25" s="191" t="s">
        <v>152</v>
      </c>
      <c r="D25" s="191" t="s">
        <v>152</v>
      </c>
      <c r="E25" s="191" t="s">
        <v>152</v>
      </c>
      <c r="F25" s="191" t="s">
        <v>152</v>
      </c>
      <c r="G25" s="191" t="s">
        <v>152</v>
      </c>
      <c r="H25" s="191" t="s">
        <v>152</v>
      </c>
    </row>
    <row r="26" spans="2:8" ht="15">
      <c r="B26" s="187" t="s">
        <v>165</v>
      </c>
      <c r="C26" s="187" t="s">
        <v>165</v>
      </c>
      <c r="D26" s="187" t="s">
        <v>165</v>
      </c>
      <c r="E26" s="187" t="s">
        <v>165</v>
      </c>
      <c r="F26" s="187" t="s">
        <v>165</v>
      </c>
      <c r="G26" s="187" t="s">
        <v>165</v>
      </c>
      <c r="H26" s="187" t="s">
        <v>165</v>
      </c>
    </row>
    <row r="27" spans="2:8" ht="30">
      <c r="B27" s="187" t="s">
        <v>153</v>
      </c>
      <c r="C27" s="187" t="s">
        <v>153</v>
      </c>
      <c r="D27" s="187" t="s">
        <v>153</v>
      </c>
      <c r="E27" s="187" t="s">
        <v>153</v>
      </c>
      <c r="F27" s="187" t="s">
        <v>153</v>
      </c>
      <c r="G27" s="187" t="s">
        <v>153</v>
      </c>
      <c r="H27" s="187" t="s">
        <v>153</v>
      </c>
    </row>
    <row r="28" spans="2:8" ht="45.75" thickBot="1">
      <c r="B28" s="192" t="s">
        <v>154</v>
      </c>
      <c r="C28" s="192" t="s">
        <v>154</v>
      </c>
      <c r="D28" s="192" t="s">
        <v>154</v>
      </c>
      <c r="E28" s="192" t="s">
        <v>154</v>
      </c>
      <c r="F28" s="192" t="s">
        <v>154</v>
      </c>
      <c r="G28" s="192" t="s">
        <v>154</v>
      </c>
      <c r="H28" s="192" t="s">
        <v>154</v>
      </c>
    </row>
    <row r="29" spans="2:8" ht="15.75" thickTop="1">
      <c r="B29" s="191" t="s">
        <v>152</v>
      </c>
      <c r="C29" s="191" t="s">
        <v>152</v>
      </c>
      <c r="D29" s="191" t="s">
        <v>152</v>
      </c>
      <c r="E29" s="191" t="s">
        <v>152</v>
      </c>
      <c r="F29" s="191" t="s">
        <v>152</v>
      </c>
      <c r="G29" s="191" t="s">
        <v>152</v>
      </c>
      <c r="H29" s="191" t="s">
        <v>152</v>
      </c>
    </row>
    <row r="30" spans="2:8" ht="15">
      <c r="B30" s="187" t="s">
        <v>165</v>
      </c>
      <c r="C30" s="187" t="s">
        <v>165</v>
      </c>
      <c r="D30" s="187" t="s">
        <v>165</v>
      </c>
      <c r="E30" s="187" t="s">
        <v>165</v>
      </c>
      <c r="F30" s="187" t="s">
        <v>165</v>
      </c>
      <c r="G30" s="187" t="s">
        <v>165</v>
      </c>
      <c r="H30" s="187" t="s">
        <v>165</v>
      </c>
    </row>
    <row r="31" spans="2:8" ht="30">
      <c r="B31" s="187" t="s">
        <v>153</v>
      </c>
      <c r="C31" s="187" t="s">
        <v>153</v>
      </c>
      <c r="D31" s="187" t="s">
        <v>153</v>
      </c>
      <c r="E31" s="187" t="s">
        <v>153</v>
      </c>
      <c r="F31" s="187" t="s">
        <v>153</v>
      </c>
      <c r="G31" s="187" t="s">
        <v>153</v>
      </c>
      <c r="H31" s="187" t="s">
        <v>153</v>
      </c>
    </row>
    <row r="32" spans="2:8" ht="45.75" thickBot="1">
      <c r="B32" s="192" t="s">
        <v>154</v>
      </c>
      <c r="C32" s="192" t="s">
        <v>154</v>
      </c>
      <c r="D32" s="192" t="s">
        <v>154</v>
      </c>
      <c r="E32" s="192" t="s">
        <v>154</v>
      </c>
      <c r="F32" s="192" t="s">
        <v>154</v>
      </c>
      <c r="G32" s="192" t="s">
        <v>154</v>
      </c>
      <c r="H32" s="192" t="s">
        <v>154</v>
      </c>
    </row>
    <row r="33" ht="15.75" thickTop="1"/>
    <row r="34" spans="2:7" ht="30">
      <c r="B34" s="194" t="s">
        <v>155</v>
      </c>
      <c r="C34" s="196" t="s">
        <v>306</v>
      </c>
      <c r="D34" s="197" t="s">
        <v>155</v>
      </c>
      <c r="E34" s="196" t="s">
        <v>306</v>
      </c>
      <c r="F34" s="197" t="s">
        <v>155</v>
      </c>
      <c r="G34" s="194" t="s">
        <v>306</v>
      </c>
    </row>
    <row r="35" spans="2:7" ht="30">
      <c r="B35" s="195" t="s">
        <v>157</v>
      </c>
      <c r="C35" s="198"/>
      <c r="D35" s="199" t="s">
        <v>157</v>
      </c>
      <c r="E35" s="198"/>
      <c r="F35" s="199" t="s">
        <v>157</v>
      </c>
      <c r="G35" s="186"/>
    </row>
    <row r="36" spans="2:7" ht="30">
      <c r="B36" s="195" t="s">
        <v>156</v>
      </c>
      <c r="C36" s="198"/>
      <c r="D36" s="199" t="s">
        <v>156</v>
      </c>
      <c r="E36" s="198"/>
      <c r="F36" s="199" t="s">
        <v>156</v>
      </c>
      <c r="G36" s="186"/>
    </row>
    <row r="37" spans="2:7" ht="60">
      <c r="B37" s="195" t="s">
        <v>158</v>
      </c>
      <c r="C37" s="198"/>
      <c r="D37" s="199" t="s">
        <v>158</v>
      </c>
      <c r="E37" s="198"/>
      <c r="F37" s="199" t="s">
        <v>158</v>
      </c>
      <c r="G37" s="186"/>
    </row>
    <row r="38" spans="2:7" ht="15">
      <c r="B38" s="338" t="s">
        <v>291</v>
      </c>
      <c r="C38" s="339">
        <f>SUM(C35:C37)</f>
        <v>0</v>
      </c>
      <c r="D38" s="338" t="s">
        <v>291</v>
      </c>
      <c r="E38" s="339">
        <f>SUM(E35:E37)</f>
        <v>0</v>
      </c>
      <c r="F38" s="338" t="s">
        <v>291</v>
      </c>
      <c r="G38" s="276">
        <f>SUM(G35:G37)</f>
        <v>0</v>
      </c>
    </row>
  </sheetData>
  <sheetProtection/>
  <mergeCells count="5">
    <mergeCell ref="C6:E6"/>
    <mergeCell ref="C7:D7"/>
    <mergeCell ref="C10:D10"/>
    <mergeCell ref="C8:D8"/>
    <mergeCell ref="C9:D9"/>
  </mergeCells>
  <printOptions/>
  <pageMargins left="0.7" right="0.7" top="0.75" bottom="0.75" header="0.3" footer="0.3"/>
  <pageSetup fitToHeight="1" fitToWidth="1" horizontalDpi="600" verticalDpi="600" orientation="landscape"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Andrews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Deby Andvik</dc:creator>
  <cp:keywords/>
  <dc:description/>
  <cp:lastModifiedBy>Maya Wilson</cp:lastModifiedBy>
  <cp:lastPrinted>2023-08-22T20:39:14Z</cp:lastPrinted>
  <dcterms:created xsi:type="dcterms:W3CDTF">2008-10-15T16:59:54Z</dcterms:created>
  <dcterms:modified xsi:type="dcterms:W3CDTF">2024-03-13T15:07:33Z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