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732" tabRatio="920" activeTab="0"/>
  </bookViews>
  <sheets>
    <sheet name="(1) Trip Leader Checklist" sheetId="1" r:id="rId1"/>
    <sheet name="(3A) Non-Academic Trip" sheetId="2" r:id="rId2"/>
    <sheet name="(3A) Non-Academic Trip Expense" sheetId="3" r:id="rId3"/>
    <sheet name="(3) Application" sheetId="4" r:id="rId4"/>
    <sheet name="(4) Budget" sheetId="5" r:id="rId5"/>
    <sheet name="(5) Expense Detail" sheetId="6" r:id="rId6"/>
    <sheet name="(6) Syllabus Requirements" sheetId="7" r:id="rId7"/>
    <sheet name="(6A) Credit Hour, Itin" sheetId="8" r:id="rId8"/>
    <sheet name="(6B) Credit Hour Justification" sheetId="9" r:id="rId9"/>
    <sheet name="(7) Trip Roster &amp; Classes" sheetId="10" r:id="rId10"/>
    <sheet name="(8) Information" sheetId="11" r:id="rId11"/>
    <sheet name="(9) Risk Management" sheetId="12" r:id="rId12"/>
    <sheet name="(10) Emergency Contact Info" sheetId="13" r:id="rId13"/>
    <sheet name="(11) Financial Best Practices" sheetId="14" r:id="rId14"/>
    <sheet name="(12) Student Life" sheetId="15" r:id="rId15"/>
    <sheet name="(13) Forms" sheetId="16" r:id="rId16"/>
    <sheet name="(14) Financial, Insur Clearance" sheetId="17" r:id="rId17"/>
    <sheet name="(15) Study Tour Agreement" sheetId="18" r:id="rId18"/>
    <sheet name="(16) Med, Insur, Emerg Contact" sheetId="19" r:id="rId19"/>
    <sheet name="(17) Code of Conduct" sheetId="20" r:id="rId20"/>
    <sheet name="(18) Parent Permission, Minors" sheetId="21" r:id="rId21"/>
    <sheet name="(19) Student Tour Eval" sheetId="22" r:id="rId22"/>
    <sheet name="(20) Final Tour Report" sheetId="23" r:id="rId23"/>
    <sheet name="(21) Personal Injury Report" sheetId="24" r:id="rId24"/>
  </sheets>
  <definedNames>
    <definedName name="_xlfn.SINGLE" hidden="1">#NAME?</definedName>
    <definedName name="_xlnm.Print_Area" localSheetId="0">'(1) Trip Leader Checklist'!$A$1:$F$87</definedName>
    <definedName name="_xlnm.Print_Area" localSheetId="12">'(10) Emergency Contact Info'!$A$1:$B$8</definedName>
    <definedName name="_xlnm.Print_Area" localSheetId="13">'(11) Financial Best Practices'!$A$1:$B$31</definedName>
    <definedName name="_xlnm.Print_Area" localSheetId="16">'(14) Financial, Insur Clearance'!$A$2:$M$59</definedName>
    <definedName name="_xlnm.Print_Area" localSheetId="19">'(17) Code of Conduct'!$A$1:$B$36</definedName>
    <definedName name="_xlnm.Print_Area" localSheetId="21">'(19) Student Tour Eval'!$A$1:$A$31</definedName>
    <definedName name="_xlnm.Print_Area" localSheetId="23">'(21) Personal Injury Report'!$A$1:$D$50</definedName>
    <definedName name="_xlnm.Print_Area" localSheetId="3">'(3) Application'!$A$1:$X$71</definedName>
    <definedName name="_xlnm.Print_Area" localSheetId="1">'(3A) Non-Academic Trip'!$A$1:$L$55</definedName>
    <definedName name="_xlnm.Print_Area" localSheetId="2">'(3A) Non-Academic Trip Expense'!$A$1:$B$26</definedName>
    <definedName name="_xlnm.Print_Area" localSheetId="4">'(4) Budget'!$A$1:$R$101</definedName>
    <definedName name="_xlnm.Print_Area" localSheetId="5">'(5) Expense Detail'!$A$1:$B$48</definedName>
    <definedName name="_xlnm.Print_Area" localSheetId="6">'(6) Syllabus Requirements'!$A$1:$K$48</definedName>
    <definedName name="_xlnm.Print_Area" localSheetId="7">'(6A) Credit Hour, Itin'!$A$1:$H$38</definedName>
    <definedName name="_xlnm.Print_Area" localSheetId="8">'(6B) Credit Hour Justification'!$A$1:$L$28</definedName>
    <definedName name="_xlnm.Print_Area" localSheetId="9">'(7) Trip Roster &amp; Classes'!$A$1:$R$63</definedName>
  </definedNames>
  <calcPr fullCalcOnLoad="1"/>
</workbook>
</file>

<file path=xl/comments10.xml><?xml version="1.0" encoding="utf-8"?>
<comments xmlns="http://schemas.openxmlformats.org/spreadsheetml/2006/main">
  <authors>
    <author>Lisa Rollins</author>
  </authors>
  <commentList>
    <comment ref="E6" authorId="0">
      <text>
        <r>
          <rPr>
            <b/>
            <sz val="9"/>
            <rFont val="Tahoma"/>
            <family val="2"/>
          </rPr>
          <t>Lisa Rollins:</t>
        </r>
        <r>
          <rPr>
            <sz val="9"/>
            <rFont val="Tahoma"/>
            <family val="2"/>
          </rPr>
          <t xml:space="preserve">
All of these cells will populate based on the courses you listed on the Application tab.</t>
        </r>
      </text>
    </comment>
    <comment ref="B7" authorId="0">
      <text>
        <r>
          <rPr>
            <b/>
            <sz val="9"/>
            <rFont val="Tahoma"/>
            <family val="2"/>
          </rPr>
          <t>Lisa Rollins:</t>
        </r>
        <r>
          <rPr>
            <sz val="9"/>
            <rFont val="Tahoma"/>
            <family val="2"/>
          </rPr>
          <t xml:space="preserve">
List students first, then faculty, staff, and community members.</t>
        </r>
      </text>
    </comment>
    <comment ref="D7" authorId="0">
      <text>
        <r>
          <rPr>
            <b/>
            <sz val="9"/>
            <rFont val="Tahoma"/>
            <family val="2"/>
          </rPr>
          <t>Lisa Rollins:</t>
        </r>
        <r>
          <rPr>
            <sz val="9"/>
            <rFont val="Tahoma"/>
            <family val="2"/>
          </rPr>
          <t xml:space="preserve">
List the type of credits a student is taking.</t>
        </r>
      </text>
    </comment>
    <comment ref="E7" authorId="0">
      <text>
        <r>
          <rPr>
            <b/>
            <sz val="9"/>
            <rFont val="Tahoma"/>
            <family val="2"/>
          </rPr>
          <t>Lisa Rollins:</t>
        </r>
        <r>
          <rPr>
            <sz val="9"/>
            <rFont val="Tahoma"/>
            <family val="2"/>
          </rPr>
          <t xml:space="preserve">
Under each course heading in row 6, enter the number of credits of that course a student will be registering for. This is a good way for you to have a record to check your Banner rosters against to make sure students are registering for the correct courses.</t>
        </r>
      </text>
    </comment>
    <comment ref="O7" authorId="0">
      <text>
        <r>
          <rPr>
            <b/>
            <sz val="9"/>
            <rFont val="Tahoma"/>
            <family val="2"/>
          </rPr>
          <t>Lisa Rollins:</t>
        </r>
        <r>
          <rPr>
            <sz val="9"/>
            <rFont val="Tahoma"/>
            <family val="2"/>
          </rPr>
          <t xml:space="preserve">
This will auto-sum the credits you entered in the previous columns.</t>
        </r>
      </text>
    </comment>
    <comment ref="P7" authorId="0">
      <text>
        <r>
          <rPr>
            <b/>
            <sz val="9"/>
            <rFont val="Tahoma"/>
            <family val="2"/>
          </rPr>
          <t>Lisa Rollins:</t>
        </r>
        <r>
          <rPr>
            <sz val="9"/>
            <rFont val="Tahoma"/>
            <family val="2"/>
          </rPr>
          <t xml:space="preserve">
Put an X here if the student is registered for courses.</t>
        </r>
      </text>
    </comment>
    <comment ref="Q7" authorId="0">
      <text>
        <r>
          <rPr>
            <b/>
            <sz val="9"/>
            <rFont val="Tahoma"/>
            <family val="2"/>
          </rPr>
          <t>Lisa Rollins:</t>
        </r>
        <r>
          <rPr>
            <sz val="9"/>
            <rFont val="Tahoma"/>
            <family val="2"/>
          </rPr>
          <t xml:space="preserve">
This is a place to track the fee the student should pay. This is especially helpful for any special fees that students might pay if they are registering for fewer than the minimum number of credits OR if they are working on the tour and will be paying a reduced fee.</t>
        </r>
      </text>
    </comment>
    <comment ref="R7" authorId="0">
      <text>
        <r>
          <rPr>
            <b/>
            <sz val="9"/>
            <rFont val="Tahoma"/>
            <family val="2"/>
          </rPr>
          <t>Lisa Rollins:</t>
        </r>
        <r>
          <rPr>
            <sz val="9"/>
            <rFont val="Tahoma"/>
            <family val="2"/>
          </rPr>
          <t xml:space="preserve">
Put an X here if Vicki has financially cleared the student.
</t>
        </r>
      </text>
    </comment>
  </commentList>
</comments>
</file>

<file path=xl/comments13.xml><?xml version="1.0" encoding="utf-8"?>
<comments xmlns="http://schemas.openxmlformats.org/spreadsheetml/2006/main">
  <authors>
    <author>Lisa Rollins</author>
  </authors>
  <commentList>
    <comment ref="A4" authorId="0">
      <text>
        <r>
          <rPr>
            <b/>
            <sz val="9"/>
            <rFont val="Tahoma"/>
            <family val="2"/>
          </rPr>
          <t>Lisa Rollins:</t>
        </r>
        <r>
          <rPr>
            <sz val="9"/>
            <rFont val="Tahoma"/>
            <family val="2"/>
          </rPr>
          <t xml:space="preserve">
This should be someone associated with your department who can help solve problems while you're on the tour (dept assistant, dept chair, tour leader's spouse, etc.). It would be good to have their cell phone number here.</t>
        </r>
      </text>
    </comment>
  </commentList>
</comments>
</file>

<file path=xl/comments23.xml><?xml version="1.0" encoding="utf-8"?>
<comments xmlns="http://schemas.openxmlformats.org/spreadsheetml/2006/main">
  <authors>
    <author>Lisa Rollins</author>
  </authors>
  <commentList>
    <comment ref="C9" authorId="0">
      <text>
        <r>
          <rPr>
            <b/>
            <sz val="9"/>
            <rFont val="Tahoma"/>
            <family val="2"/>
          </rPr>
          <t>Lisa Rollins:</t>
        </r>
        <r>
          <rPr>
            <sz val="9"/>
            <rFont val="Tahoma"/>
            <family val="2"/>
          </rPr>
          <t xml:space="preserve">
Add up credits listed on budget tab.</t>
        </r>
      </text>
    </comment>
    <comment ref="C10" authorId="0">
      <text>
        <r>
          <rPr>
            <b/>
            <sz val="9"/>
            <rFont val="Tahoma"/>
            <family val="2"/>
          </rPr>
          <t>Lisa Rollins:</t>
        </r>
        <r>
          <rPr>
            <sz val="9"/>
            <rFont val="Tahoma"/>
            <family val="2"/>
          </rPr>
          <t xml:space="preserve">
Add number of students listed on original budget tab.</t>
        </r>
      </text>
    </comment>
  </commentList>
</comments>
</file>

<file path=xl/comments3.xml><?xml version="1.0" encoding="utf-8"?>
<comments xmlns="http://schemas.openxmlformats.org/spreadsheetml/2006/main">
  <authors>
    <author>Lisa Rollins</author>
  </authors>
  <commentList>
    <comment ref="A4" authorId="0">
      <text>
        <r>
          <rPr>
            <b/>
            <sz val="9"/>
            <rFont val="Tahoma"/>
            <family val="2"/>
          </rPr>
          <t>Lisa Rollins:</t>
        </r>
        <r>
          <rPr>
            <sz val="9"/>
            <rFont val="Tahoma"/>
            <family val="2"/>
          </rPr>
          <t xml:space="preserve">
This cell will automatically total the lines below it AND will flow over to the previous tab 4.</t>
        </r>
      </text>
    </comment>
    <comment ref="A5"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B5" authorId="0">
      <text>
        <r>
          <rPr>
            <b/>
            <sz val="9"/>
            <rFont val="Tahoma"/>
            <family val="2"/>
          </rPr>
          <t>Lisa Rollins:</t>
        </r>
        <r>
          <rPr>
            <sz val="9"/>
            <rFont val="Tahoma"/>
            <family val="2"/>
          </rPr>
          <t xml:space="preserve">
Use one line for each type of expense: flights, bus, travel insurance, etc.</t>
        </r>
      </text>
    </comment>
    <comment ref="A11" authorId="0">
      <text>
        <r>
          <rPr>
            <b/>
            <sz val="9"/>
            <rFont val="Tahoma"/>
            <family val="2"/>
          </rPr>
          <t>Lisa Rollins:</t>
        </r>
        <r>
          <rPr>
            <sz val="9"/>
            <rFont val="Tahoma"/>
            <family val="2"/>
          </rPr>
          <t xml:space="preserve">
This cell will total all data entered below it and will carry the amount over to Tab 4.</t>
        </r>
      </text>
    </comment>
    <comment ref="A12"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A20" authorId="0">
      <text>
        <r>
          <rPr>
            <b/>
            <sz val="9"/>
            <rFont val="Tahoma"/>
            <family val="2"/>
          </rPr>
          <t>Lisa Rollins:</t>
        </r>
        <r>
          <rPr>
            <sz val="9"/>
            <rFont val="Tahoma"/>
            <family val="2"/>
          </rPr>
          <t xml:space="preserve">
This cell will total all data entered below it and will carry the amount over to Tab 4.</t>
        </r>
      </text>
    </comment>
    <comment ref="B20" authorId="0">
      <text>
        <r>
          <rPr>
            <b/>
            <sz val="9"/>
            <rFont val="Tahoma"/>
            <family val="2"/>
          </rPr>
          <t>Lisa Rollins:</t>
        </r>
        <r>
          <rPr>
            <sz val="9"/>
            <rFont val="Tahoma"/>
            <family val="2"/>
          </rPr>
          <t xml:space="preserve">
If you feel that you can't really divide up an amount per person or if there are expenses that are easier to enter as a lump sum, enter them here.</t>
        </r>
      </text>
    </comment>
    <comment ref="B21" authorId="0">
      <text>
        <r>
          <rPr>
            <b/>
            <sz val="9"/>
            <rFont val="Tahoma"/>
            <family val="2"/>
          </rPr>
          <t>Lisa Rollins:</t>
        </r>
        <r>
          <rPr>
            <sz val="9"/>
            <rFont val="Tahoma"/>
            <family val="2"/>
          </rPr>
          <t xml:space="preserve">
Use one line for each type of expense.</t>
        </r>
      </text>
    </comment>
  </commentList>
</comments>
</file>

<file path=xl/comments4.xml><?xml version="1.0" encoding="utf-8"?>
<comments xmlns="http://schemas.openxmlformats.org/spreadsheetml/2006/main">
  <authors>
    <author>Lisa Rollins</author>
  </authors>
  <commentList>
    <comment ref="V4" authorId="0">
      <text>
        <r>
          <rPr>
            <b/>
            <sz val="9"/>
            <rFont val="Tahoma"/>
            <family val="2"/>
          </rPr>
          <t>Lisa Rollins:</t>
        </r>
        <r>
          <rPr>
            <sz val="9"/>
            <rFont val="Tahoma"/>
            <family val="2"/>
          </rPr>
          <t xml:space="preserve">
This is a number you should get from your dean's office. It is a number specific to your tour and should appear on all receipts that you turn in.</t>
        </r>
      </text>
    </comment>
    <comment ref="E9" authorId="0">
      <text>
        <r>
          <rPr>
            <b/>
            <sz val="9"/>
            <rFont val="Tahoma"/>
            <family val="2"/>
          </rPr>
          <t>Lisa Rollins:</t>
        </r>
        <r>
          <rPr>
            <sz val="9"/>
            <rFont val="Tahoma"/>
            <family val="2"/>
          </rPr>
          <t xml:space="preserve">
The person who is filling out the form and is considered the leader of the trip.</t>
        </r>
      </text>
    </comment>
    <comment ref="J11" authorId="0">
      <text>
        <r>
          <rPr>
            <b/>
            <sz val="9"/>
            <rFont val="Tahoma"/>
            <family val="2"/>
          </rPr>
          <t>Lisa Rollins:</t>
        </r>
        <r>
          <rPr>
            <sz val="9"/>
            <rFont val="Tahoma"/>
            <family val="2"/>
          </rPr>
          <t xml:space="preserve">
This can be the trip director or someone else who is going on the trip and is keeping track of the expenses. This person should meet with the trip director and Ildiko to review expenses after the trip.</t>
        </r>
      </text>
    </comment>
    <comment ref="C13" authorId="0">
      <text>
        <r>
          <rPr>
            <b/>
            <sz val="9"/>
            <rFont val="Tahoma"/>
            <family val="2"/>
          </rPr>
          <t>Lisa Rollins:</t>
        </r>
        <r>
          <rPr>
            <sz val="9"/>
            <rFont val="Tahoma"/>
            <family val="2"/>
          </rPr>
          <t xml:space="preserve">
The dates that you'll actually be traveling with students.</t>
        </r>
      </text>
    </comment>
    <comment ref="Q13" authorId="0">
      <text>
        <r>
          <rPr>
            <b/>
            <sz val="9"/>
            <rFont val="Tahoma"/>
            <family val="2"/>
          </rPr>
          <t>Lisa Rollins:</t>
        </r>
        <r>
          <rPr>
            <sz val="9"/>
            <rFont val="Tahoma"/>
            <family val="2"/>
          </rPr>
          <t xml:space="preserve">
The dates that you'll be meeting with students before you leave on your trip.</t>
        </r>
      </text>
    </comment>
    <comment ref="G17" authorId="0">
      <text>
        <r>
          <rPr>
            <b/>
            <sz val="9"/>
            <rFont val="Tahoma"/>
            <family val="2"/>
          </rPr>
          <t>Lisa Rollins:</t>
        </r>
        <r>
          <rPr>
            <sz val="9"/>
            <rFont val="Tahoma"/>
            <family val="2"/>
          </rPr>
          <t xml:space="preserve">
Your school or college name (CAS, SHP, SBA, SED, SAAD, etc.)</t>
        </r>
      </text>
    </comment>
    <comment ref="Q17" authorId="0">
      <text>
        <r>
          <rPr>
            <b/>
            <sz val="9"/>
            <rFont val="Tahoma"/>
            <family val="2"/>
          </rPr>
          <t>Lisa Rollins:</t>
        </r>
        <r>
          <rPr>
            <sz val="9"/>
            <rFont val="Tahoma"/>
            <family val="2"/>
          </rPr>
          <t xml:space="preserve">
Other teachers who are traveling with you. Should also be listed by name on the bottom of the budget tab AND on the trip roster tab.</t>
        </r>
      </text>
    </comment>
    <comment ref="A39" authorId="0">
      <text>
        <r>
          <rPr>
            <b/>
            <sz val="9"/>
            <rFont val="Tahoma"/>
            <family val="2"/>
          </rPr>
          <t>Lisa Rollins:</t>
        </r>
        <r>
          <rPr>
            <sz val="9"/>
            <rFont val="Tahoma"/>
            <family val="2"/>
          </rPr>
          <t xml:space="preserve">
What is the main reason students are going on this trip? It would be similar to the learning objectives you would put in a syllabus, but specific to the entire trip experience.</t>
        </r>
      </text>
    </comment>
    <comment ref="D41" authorId="0">
      <text>
        <r>
          <rPr>
            <b/>
            <sz val="9"/>
            <rFont val="Tahoma"/>
            <family val="2"/>
          </rPr>
          <t>Lisa Rollins:</t>
        </r>
        <r>
          <rPr>
            <sz val="9"/>
            <rFont val="Tahoma"/>
            <family val="2"/>
          </rPr>
          <t xml:space="preserve">
Name of your travel agent if you have one. If you don't, enter N/A.</t>
        </r>
      </text>
    </comment>
    <comment ref="R41" authorId="0">
      <text>
        <r>
          <rPr>
            <b/>
            <sz val="9"/>
            <rFont val="Tahoma"/>
            <family val="2"/>
          </rPr>
          <t>Lisa Rollins:</t>
        </r>
        <r>
          <rPr>
            <sz val="9"/>
            <rFont val="Tahoma"/>
            <family val="2"/>
          </rPr>
          <t xml:space="preserve">
Travel agent contact number. Otherwise, enter N/A.</t>
        </r>
      </text>
    </comment>
    <comment ref="A19" authorId="0">
      <text>
        <r>
          <rPr>
            <b/>
            <sz val="9"/>
            <rFont val="Tahoma"/>
            <family val="2"/>
          </rPr>
          <t>Lisa Rollins:</t>
        </r>
        <r>
          <rPr>
            <sz val="9"/>
            <rFont val="Tahoma"/>
            <family val="2"/>
          </rPr>
          <t xml:space="preserve">
Check this box if the majority of the courses will be taught off-campus.</t>
        </r>
      </text>
    </comment>
    <comment ref="F19" authorId="0">
      <text>
        <r>
          <rPr>
            <b/>
            <sz val="9"/>
            <rFont val="Tahoma"/>
            <family val="2"/>
          </rPr>
          <t>Lisa Rollins:</t>
        </r>
        <r>
          <rPr>
            <sz val="9"/>
            <rFont val="Tahoma"/>
            <family val="2"/>
          </rPr>
          <t xml:space="preserve">
Check this box if the majority of the course credit is earned in a classroom on-campus. Field trips are generally one- or two-day trips.</t>
        </r>
      </text>
    </comment>
    <comment ref="J19" authorId="0">
      <text>
        <r>
          <rPr>
            <b/>
            <sz val="9"/>
            <rFont val="Tahoma"/>
            <family val="2"/>
          </rPr>
          <t>Lisa Rollins:</t>
        </r>
        <r>
          <rPr>
            <sz val="9"/>
            <rFont val="Tahoma"/>
            <family val="2"/>
          </rPr>
          <t xml:space="preserve">
Check this box if you are planning a summer intensive that may or may not be on-campus, but that has tuition and expenses logged in your school's tours budget.</t>
        </r>
      </text>
    </comment>
    <comment ref="B24" authorId="0">
      <text>
        <r>
          <rPr>
            <b/>
            <sz val="9"/>
            <rFont val="Tahoma"/>
            <family val="2"/>
          </rPr>
          <t>Lisa Rollins:</t>
        </r>
        <r>
          <rPr>
            <sz val="9"/>
            <rFont val="Tahoma"/>
            <family val="2"/>
          </rPr>
          <t xml:space="preserve">
For academic trips with more than one course, the tour fee is attached to the department's tour course. Every student on the trip should be registered for this course so that the trip fee hits their account.
If there is only one course associated with a trip, then the trip fee can be tied to that course.</t>
        </r>
      </text>
    </comment>
    <comment ref="A22" authorId="0">
      <text>
        <r>
          <rPr>
            <b/>
            <sz val="9"/>
            <rFont val="Tahoma"/>
            <family val="2"/>
          </rPr>
          <t>Lisa Rollins:</t>
        </r>
        <r>
          <rPr>
            <sz val="9"/>
            <rFont val="Tahoma"/>
            <family val="2"/>
          </rPr>
          <t xml:space="preserve">
Don’t forget to attach a syllabus for each course on the tour when you turn the tour form in to your dean. All syllabi must include wording on credit-hour justification, in other words, how are students putting in the time to earn the credits?</t>
        </r>
      </text>
    </comment>
    <comment ref="K35" authorId="0">
      <text>
        <r>
          <rPr>
            <b/>
            <sz val="9"/>
            <rFont val="Tahoma"/>
            <family val="2"/>
          </rPr>
          <t>Lisa Rollins:</t>
        </r>
        <r>
          <rPr>
            <sz val="9"/>
            <rFont val="Tahoma"/>
            <family val="2"/>
          </rPr>
          <t xml:space="preserve">
What are the minimum credits a student MUST take to go on the tour?</t>
        </r>
      </text>
    </comment>
    <comment ref="K36" authorId="0">
      <text>
        <r>
          <rPr>
            <b/>
            <sz val="9"/>
            <rFont val="Tahoma"/>
            <family val="2"/>
          </rPr>
          <t>Lisa Rollins:</t>
        </r>
        <r>
          <rPr>
            <sz val="9"/>
            <rFont val="Tahoma"/>
            <family val="2"/>
          </rPr>
          <t xml:space="preserve">
What are the minimum credits a student must take to go on the tour?</t>
        </r>
      </text>
    </comment>
    <comment ref="N35" authorId="0">
      <text>
        <r>
          <rPr>
            <b/>
            <sz val="9"/>
            <rFont val="Tahoma"/>
            <family val="2"/>
          </rPr>
          <t>Lisa Rollins:</t>
        </r>
        <r>
          <rPr>
            <sz val="9"/>
            <rFont val="Tahoma"/>
            <family val="2"/>
          </rPr>
          <t xml:space="preserve">
What is the maximum number of credits a student can take on the tour. Generally, it is no more than 6.</t>
        </r>
      </text>
    </comment>
    <comment ref="S35" authorId="0">
      <text>
        <r>
          <rPr>
            <b/>
            <sz val="9"/>
            <rFont val="Tahoma"/>
            <family val="2"/>
          </rPr>
          <t>Lisa Rollins:</t>
        </r>
        <r>
          <rPr>
            <sz val="9"/>
            <rFont val="Tahoma"/>
            <family val="2"/>
          </rPr>
          <t xml:space="preserve">
There should be a designated sponsor for each gender, which can be a responsible student on the tour.</t>
        </r>
      </text>
    </comment>
  </commentList>
</comments>
</file>

<file path=xl/comments5.xml><?xml version="1.0" encoding="utf-8"?>
<comments xmlns="http://schemas.openxmlformats.org/spreadsheetml/2006/main">
  <authors>
    <author>Lisa Rollins</author>
  </authors>
  <commentList>
    <comment ref="P2" authorId="0">
      <text>
        <r>
          <rPr>
            <b/>
            <sz val="9"/>
            <rFont val="Tahoma"/>
            <family val="2"/>
          </rPr>
          <t>Lisa Rollins:</t>
        </r>
        <r>
          <rPr>
            <sz val="9"/>
            <rFont val="Tahoma"/>
            <family val="2"/>
          </rPr>
          <t xml:space="preserve">
Will carry over from prior tab.</t>
        </r>
      </text>
    </comment>
    <comment ref="E4" authorId="0">
      <text>
        <r>
          <rPr>
            <b/>
            <sz val="9"/>
            <rFont val="Tahoma"/>
            <family val="2"/>
          </rPr>
          <t>Lisa Rollins:</t>
        </r>
        <r>
          <rPr>
            <sz val="9"/>
            <rFont val="Tahoma"/>
            <family val="2"/>
          </rPr>
          <t xml:space="preserve">
Will carry over from previous tab if you entered information in cell D5. Otherwise, you will have to retype it here.</t>
        </r>
      </text>
    </comment>
    <comment ref="P4" authorId="0">
      <text>
        <r>
          <rPr>
            <b/>
            <sz val="9"/>
            <rFont val="Tahoma"/>
            <family val="2"/>
          </rPr>
          <t>Lisa Rollins:</t>
        </r>
        <r>
          <rPr>
            <sz val="9"/>
            <rFont val="Tahoma"/>
            <family val="2"/>
          </rPr>
          <t xml:space="preserve">
Should carry over from previous tab.</t>
        </r>
      </text>
    </comment>
    <comment ref="P5" authorId="0">
      <text>
        <r>
          <rPr>
            <b/>
            <sz val="9"/>
            <rFont val="Tahoma"/>
            <family val="2"/>
          </rPr>
          <t>Lisa Rollins:</t>
        </r>
        <r>
          <rPr>
            <sz val="9"/>
            <rFont val="Tahoma"/>
            <family val="2"/>
          </rPr>
          <t xml:space="preserve">
Should carry over from previous tab.</t>
        </r>
      </text>
    </comment>
    <comment ref="I11" authorId="0">
      <text>
        <r>
          <rPr>
            <b/>
            <sz val="9"/>
            <rFont val="Tahoma"/>
            <family val="2"/>
          </rPr>
          <t>Lisa Rollins:</t>
        </r>
        <r>
          <rPr>
            <sz val="9"/>
            <rFont val="Tahoma"/>
            <family val="2"/>
          </rPr>
          <t xml:space="preserve">
Enter number of students going on the tour.</t>
        </r>
      </text>
    </comment>
    <comment ref="L11" authorId="0">
      <text>
        <r>
          <rPr>
            <b/>
            <sz val="9"/>
            <rFont val="Tahoma"/>
            <family val="2"/>
          </rPr>
          <t>Lisa Rollins:</t>
        </r>
        <r>
          <rPr>
            <sz val="9"/>
            <rFont val="Tahoma"/>
            <family val="2"/>
          </rPr>
          <t xml:space="preserve">
Enter the average number of credits taken by the students.</t>
        </r>
      </text>
    </comment>
    <comment ref="C11" authorId="0">
      <text>
        <r>
          <rPr>
            <b/>
            <sz val="9"/>
            <rFont val="Tahoma"/>
            <family val="2"/>
          </rPr>
          <t>Lisa Rollins:</t>
        </r>
        <r>
          <rPr>
            <sz val="9"/>
            <rFont val="Tahoma"/>
            <family val="2"/>
          </rPr>
          <t xml:space="preserve">
Put an X in the box to designate what type of trip this is.</t>
        </r>
      </text>
    </comment>
    <comment ref="L63" authorId="0">
      <text>
        <r>
          <rPr>
            <b/>
            <sz val="9"/>
            <rFont val="Tahoma"/>
            <family val="2"/>
          </rPr>
          <t>Lisa Rollins:</t>
        </r>
        <r>
          <rPr>
            <sz val="9"/>
            <rFont val="Tahoma"/>
            <family val="2"/>
          </rPr>
          <t xml:space="preserve">
Give the account number that this trip will be funded by if not funded by tuition.</t>
        </r>
      </text>
    </comment>
    <comment ref="L78" authorId="0">
      <text>
        <r>
          <rPr>
            <b/>
            <sz val="9"/>
            <rFont val="Tahoma"/>
            <family val="2"/>
          </rPr>
          <t>Lisa Rollins:</t>
        </r>
        <r>
          <rPr>
            <sz val="9"/>
            <rFont val="Tahoma"/>
            <family val="2"/>
          </rPr>
          <t xml:space="preserve">
Since this shows per-person expense, the number of all travelers should be entered here, including staff and faculty and community members.</t>
        </r>
      </text>
    </comment>
    <comment ref="C84" authorId="0">
      <text>
        <r>
          <rPr>
            <b/>
            <sz val="9"/>
            <rFont val="Tahoma"/>
            <family val="2"/>
          </rPr>
          <t>Lisa Rollins:</t>
        </r>
        <r>
          <rPr>
            <sz val="9"/>
            <rFont val="Tahoma"/>
            <family val="2"/>
          </rPr>
          <t xml:space="preserve">
Enter the name of each teacher or staff member for the tour.</t>
        </r>
      </text>
    </comment>
    <comment ref="F84" authorId="0">
      <text>
        <r>
          <rPr>
            <b/>
            <sz val="9"/>
            <rFont val="Tahoma"/>
            <family val="2"/>
          </rPr>
          <t>Lisa Rollins:</t>
        </r>
        <r>
          <rPr>
            <sz val="9"/>
            <rFont val="Tahoma"/>
            <family val="2"/>
          </rPr>
          <t xml:space="preserve">
If your budget allows, a contract payment for any above-load teaching is applicable. Some teachers never take a contract so that the budget works. Some teachers take a small contract. Check with your Dean for their thinking here.</t>
        </r>
      </text>
    </comment>
    <comment ref="I84" authorId="0">
      <text>
        <r>
          <rPr>
            <b/>
            <sz val="9"/>
            <rFont val="Tahoma"/>
            <family val="2"/>
          </rPr>
          <t>Lisa Rollins:</t>
        </r>
        <r>
          <rPr>
            <sz val="9"/>
            <rFont val="Tahoma"/>
            <family val="2"/>
          </rPr>
          <t xml:space="preserve">
Benefits will be automatically calculated here if the person takes a contract.</t>
        </r>
      </text>
    </comment>
    <comment ref="K84" authorId="0">
      <text>
        <r>
          <rPr>
            <b/>
            <sz val="9"/>
            <rFont val="Tahoma"/>
            <family val="2"/>
          </rPr>
          <t>Lisa Rollins:</t>
        </r>
        <r>
          <rPr>
            <sz val="9"/>
            <rFont val="Tahoma"/>
            <family val="2"/>
          </rPr>
          <t xml:space="preserve">
This is the total amount that will hit the tour account for this person if they take a contract.</t>
        </r>
      </text>
    </comment>
    <comment ref="N84" authorId="0">
      <text>
        <r>
          <rPr>
            <b/>
            <sz val="9"/>
            <rFont val="Tahoma"/>
            <family val="2"/>
          </rPr>
          <t>Lisa Rollins:</t>
        </r>
        <r>
          <rPr>
            <sz val="9"/>
            <rFont val="Tahoma"/>
            <family val="2"/>
          </rPr>
          <t xml:space="preserve">
Check this box with an X if the person is teaching above load and without a contract.</t>
        </r>
      </text>
    </comment>
    <comment ref="P92" authorId="0">
      <text>
        <r>
          <rPr>
            <b/>
            <sz val="9"/>
            <rFont val="Tahoma"/>
            <family val="2"/>
          </rPr>
          <t>Lisa Rollins:</t>
        </r>
        <r>
          <rPr>
            <sz val="9"/>
            <rFont val="Tahoma"/>
            <family val="2"/>
          </rPr>
          <t xml:space="preserve">
A place to capture things like duplicating which may not be included in the next tab.</t>
        </r>
      </text>
    </comment>
    <comment ref="P94" authorId="0">
      <text>
        <r>
          <rPr>
            <b/>
            <sz val="9"/>
            <rFont val="Tahoma"/>
            <family val="2"/>
          </rPr>
          <t>Lisa Rollins:</t>
        </r>
        <r>
          <rPr>
            <sz val="9"/>
            <rFont val="Tahoma"/>
            <family val="2"/>
          </rPr>
          <t xml:space="preserve">
All tours must include some contingency. This is the amount of money that you've reserved for emergencies. You may spend all of it or none of it, depending how the tour goes.</t>
        </r>
      </text>
    </comment>
    <comment ref="P98" authorId="0">
      <text>
        <r>
          <rPr>
            <b/>
            <sz val="9"/>
            <rFont val="Tahoma"/>
            <family val="2"/>
          </rPr>
          <t>Lisa Rollins:</t>
        </r>
        <r>
          <rPr>
            <sz val="9"/>
            <rFont val="Tahoma"/>
            <family val="2"/>
          </rPr>
          <t xml:space="preserve">
This amount should be above $0, but not an excess of profit. If this is a very high number and you are sure that you have calculated all expenses correctly, either reduce your tour fee OR increase your contingency amount.</t>
        </r>
      </text>
    </comment>
    <comment ref="K57" authorId="0">
      <text>
        <r>
          <rPr>
            <b/>
            <sz val="9"/>
            <rFont val="Tahoma"/>
            <family val="2"/>
          </rPr>
          <t>Lisa Rollins:</t>
        </r>
        <r>
          <rPr>
            <sz val="9"/>
            <rFont val="Tahoma"/>
            <family val="2"/>
          </rPr>
          <t xml:space="preserve">
This amount should match the course fee on the tour course.</t>
        </r>
      </text>
    </comment>
    <comment ref="K59" authorId="0">
      <text>
        <r>
          <rPr>
            <b/>
            <sz val="9"/>
            <rFont val="Tahoma"/>
            <family val="2"/>
          </rPr>
          <t>Lisa Rollins:</t>
        </r>
        <r>
          <rPr>
            <sz val="9"/>
            <rFont val="Tahoma"/>
            <family val="2"/>
          </rPr>
          <t xml:space="preserve">
This amount should match the course fee on the tour course.</t>
        </r>
      </text>
    </comment>
    <comment ref="K61" authorId="0">
      <text>
        <r>
          <rPr>
            <b/>
            <sz val="9"/>
            <rFont val="Tahoma"/>
            <family val="2"/>
          </rPr>
          <t>Lisa Rollins:</t>
        </r>
        <r>
          <rPr>
            <sz val="9"/>
            <rFont val="Tahoma"/>
            <family val="2"/>
          </rPr>
          <t xml:space="preserve">
This is a place to capture the fees students will pay for non-tuition-funded trips.</t>
        </r>
      </text>
    </comment>
    <comment ref="K65" authorId="0">
      <text>
        <r>
          <rPr>
            <b/>
            <sz val="9"/>
            <rFont val="Tahoma"/>
            <family val="2"/>
          </rPr>
          <t>Lisa Rollins:</t>
        </r>
        <r>
          <rPr>
            <sz val="9"/>
            <rFont val="Tahoma"/>
            <family val="2"/>
          </rPr>
          <t xml:space="preserve">
Community members usually pay a tour fee equal to the per person expenses of the trip (flight, transportation, hotels, entrance fees, food, etc.). The student tour fee will be lower because some of the per-person expenses for students are offset by the tuition they are paying.</t>
        </r>
      </text>
    </comment>
  </commentList>
</comments>
</file>

<file path=xl/comments6.xml><?xml version="1.0" encoding="utf-8"?>
<comments xmlns="http://schemas.openxmlformats.org/spreadsheetml/2006/main">
  <authors>
    <author>Lisa Rollins</author>
  </authors>
  <commentList>
    <comment ref="A7" authorId="0">
      <text>
        <r>
          <rPr>
            <b/>
            <sz val="9"/>
            <rFont val="Tahoma"/>
            <family val="2"/>
          </rPr>
          <t>Lisa Rollins:</t>
        </r>
        <r>
          <rPr>
            <sz val="9"/>
            <rFont val="Tahoma"/>
            <family val="2"/>
          </rPr>
          <t xml:space="preserve">
This cell will automatically total the lines below it AND will flow over to the previous tab 4.</t>
        </r>
      </text>
    </comment>
    <comment ref="A8"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A20" authorId="0">
      <text>
        <r>
          <rPr>
            <b/>
            <sz val="9"/>
            <rFont val="Tahoma"/>
            <family val="2"/>
          </rPr>
          <t>Lisa Rollins:</t>
        </r>
        <r>
          <rPr>
            <sz val="9"/>
            <rFont val="Tahoma"/>
            <family val="2"/>
          </rPr>
          <t xml:space="preserve">
This cell will total all data entered below it and will carry the amount over to Tab 4.</t>
        </r>
      </text>
    </comment>
    <comment ref="A21" authorId="0">
      <text>
        <r>
          <rPr>
            <b/>
            <sz val="9"/>
            <rFont val="Tahoma"/>
            <family val="2"/>
          </rPr>
          <t>Lisa Rollins:</t>
        </r>
        <r>
          <rPr>
            <sz val="9"/>
            <rFont val="Tahoma"/>
            <family val="2"/>
          </rPr>
          <t xml:space="preserve">
Put in an average expense per person of each of the types of expenses. Take the total spent and divide by the number of people to get the average.</t>
        </r>
      </text>
    </comment>
    <comment ref="B8" authorId="0">
      <text>
        <r>
          <rPr>
            <b/>
            <sz val="9"/>
            <rFont val="Tahoma"/>
            <family val="2"/>
          </rPr>
          <t>Lisa Rollins:</t>
        </r>
        <r>
          <rPr>
            <sz val="9"/>
            <rFont val="Tahoma"/>
            <family val="2"/>
          </rPr>
          <t xml:space="preserve">
Use one line for each type of expense: flights, bus, travel insurance, etc.</t>
        </r>
      </text>
    </comment>
    <comment ref="A35" authorId="0">
      <text>
        <r>
          <rPr>
            <b/>
            <sz val="9"/>
            <rFont val="Tahoma"/>
            <family val="2"/>
          </rPr>
          <t>Lisa Rollins:</t>
        </r>
        <r>
          <rPr>
            <sz val="9"/>
            <rFont val="Tahoma"/>
            <family val="2"/>
          </rPr>
          <t xml:space="preserve">
This cell will total all data entered below it and will carry the amount over to Tab 4.</t>
        </r>
      </text>
    </comment>
    <comment ref="B36" authorId="0">
      <text>
        <r>
          <rPr>
            <b/>
            <sz val="9"/>
            <rFont val="Tahoma"/>
            <family val="2"/>
          </rPr>
          <t>Lisa Rollins:</t>
        </r>
        <r>
          <rPr>
            <sz val="9"/>
            <rFont val="Tahoma"/>
            <family val="2"/>
          </rPr>
          <t xml:space="preserve">
Use one line for each type of expense.</t>
        </r>
      </text>
    </comment>
    <comment ref="B35" authorId="0">
      <text>
        <r>
          <rPr>
            <b/>
            <sz val="9"/>
            <rFont val="Tahoma"/>
            <family val="2"/>
          </rPr>
          <t>Lisa Rollins:</t>
        </r>
        <r>
          <rPr>
            <sz val="9"/>
            <rFont val="Tahoma"/>
            <family val="2"/>
          </rPr>
          <t xml:space="preserve">
If you feel that you can't really divide up an amount per person or if there are expenses that are easier to enter as a lump sum, enter them here.</t>
        </r>
      </text>
    </comment>
  </commentList>
</comments>
</file>

<file path=xl/comments8.xml><?xml version="1.0" encoding="utf-8"?>
<comments xmlns="http://schemas.openxmlformats.org/spreadsheetml/2006/main">
  <authors>
    <author>Lisa Rollins</author>
  </authors>
  <commentList>
    <comment ref="A1" authorId="0">
      <text>
        <r>
          <rPr>
            <b/>
            <sz val="9"/>
            <rFont val="Tahoma"/>
            <family val="2"/>
          </rPr>
          <t>Lisa Rollins:</t>
        </r>
        <r>
          <rPr>
            <sz val="9"/>
            <rFont val="Tahoma"/>
            <family val="2"/>
          </rPr>
          <t xml:space="preserve">
Form 6A and 6B are kind of different versions of the same form. If you would like to see the activities for your tour by day, this calendar view is a good way to do that. You can include the list of courses and hours spent on courses each day, as well as list activities, thereby creating an itinerary that includes course information. Or you can use the more "overview" format of 6B, which shows when a student is earning the hours for each class but does not include an itinerary.
The end goal is that you can show that a student who goes on your tour is putting in enough but not too much time to earn their credit hours. 
Each course must have it's own hours. Hours cannot be "double-counted" for more than one course. For instance, hours spent on a community project cannot be counted for two courses, even if that activity will influence multiple courses.</t>
        </r>
      </text>
    </comment>
    <comment ref="C8" authorId="0">
      <text>
        <r>
          <rPr>
            <b/>
            <sz val="9"/>
            <rFont val="Tahoma"/>
            <family val="2"/>
          </rPr>
          <t>Lisa Rollins:</t>
        </r>
        <r>
          <rPr>
            <sz val="9"/>
            <rFont val="Tahoma"/>
            <family val="2"/>
          </rPr>
          <t xml:space="preserve">
For each course to be set up in the system, you will need to list the pre-tour, tour, and post-tour dates for that class. Many tours hold a few days to a week of classes before the tour, and some also meet after the tour. Log that information here.</t>
        </r>
      </text>
    </comment>
    <comment ref="C38" authorId="0">
      <text>
        <r>
          <rPr>
            <b/>
            <sz val="9"/>
            <rFont val="Tahoma"/>
            <family val="2"/>
          </rPr>
          <t>Lisa Rollins:</t>
        </r>
        <r>
          <rPr>
            <sz val="9"/>
            <rFont val="Tahoma"/>
            <family val="2"/>
          </rPr>
          <t xml:space="preserve">
Must equal 45 hours or 90 hours per credit, depending on the credit level.</t>
        </r>
      </text>
    </comment>
  </commentList>
</comments>
</file>

<file path=xl/comments9.xml><?xml version="1.0" encoding="utf-8"?>
<comments xmlns="http://schemas.openxmlformats.org/spreadsheetml/2006/main">
  <authors>
    <author>Lisa Rollins</author>
  </authors>
  <commentList>
    <comment ref="A11" authorId="0">
      <text>
        <r>
          <rPr>
            <b/>
            <sz val="9"/>
            <rFont val="Tahoma"/>
            <family val="2"/>
          </rPr>
          <t>Lisa Rollins:</t>
        </r>
        <r>
          <rPr>
            <sz val="9"/>
            <rFont val="Tahoma"/>
            <family val="2"/>
          </rPr>
          <t xml:space="preserve">
Just for your own records.
</t>
        </r>
      </text>
    </comment>
    <comment ref="B11" authorId="0">
      <text>
        <r>
          <rPr>
            <b/>
            <sz val="9"/>
            <rFont val="Tahoma"/>
            <family val="2"/>
          </rPr>
          <t>Lisa Rollins:</t>
        </r>
        <r>
          <rPr>
            <sz val="9"/>
            <rFont val="Tahoma"/>
            <family val="2"/>
          </rPr>
          <t xml:space="preserve">
Include course number AND section number since some tours may have topics courses with the same course number but different topics.</t>
        </r>
      </text>
    </comment>
    <comment ref="A1" authorId="0">
      <text>
        <r>
          <rPr>
            <b/>
            <sz val="9"/>
            <rFont val="Tahoma"/>
            <family val="2"/>
          </rPr>
          <t>Lisa Rollins:</t>
        </r>
        <r>
          <rPr>
            <sz val="9"/>
            <rFont val="Tahoma"/>
            <family val="2"/>
          </rPr>
          <t xml:space="preserve">
Form 6A and 6B are kind of different versions of the same form. If you would like to see the activities for your tour by day, the calendar view in 6A is a good way to do that. You can include the list of courses and  hours spent on courses each day, as well as list activities, thereby creating an itinerary that includes course information. Or you can use this "overview" format which does not include the itinerary portion but clearly shows when a student will earn the hours for each class.
The end goal is that you can show that a student who goes on your tour is putting in enough, but not too much time, to earn their credit hours. 
Each course must have it's own hours. Hours cannot be "double-counted" for more than one course. For instance, hours spent on a community project cannot be counted for two courses, even if that activity will influence multiple courses.</t>
        </r>
      </text>
    </comment>
    <comment ref="L11" authorId="0">
      <text>
        <r>
          <rPr>
            <b/>
            <sz val="9"/>
            <rFont val="Tahoma"/>
            <family val="2"/>
          </rPr>
          <t>Lisa Rollins:</t>
        </r>
        <r>
          <rPr>
            <sz val="9"/>
            <rFont val="Tahoma"/>
            <family val="2"/>
          </rPr>
          <t xml:space="preserve">
Total should equal 45 or 90 hours per credit, depending on the course level or your program regulations.</t>
        </r>
      </text>
    </comment>
  </commentList>
</comments>
</file>

<file path=xl/sharedStrings.xml><?xml version="1.0" encoding="utf-8"?>
<sst xmlns="http://schemas.openxmlformats.org/spreadsheetml/2006/main" count="1028" uniqueCount="659">
  <si>
    <t>UG tuition</t>
  </si>
  <si>
    <t>x</t>
  </si>
  <si>
    <t># of students</t>
  </si>
  <si>
    <t># of credits</t>
  </si>
  <si>
    <t>MA tuition</t>
  </si>
  <si>
    <t>DO tuition</t>
  </si>
  <si>
    <t>=</t>
  </si>
  <si>
    <t>Other Income</t>
  </si>
  <si>
    <t>Tour Destination:</t>
  </si>
  <si>
    <t>Total Other Income</t>
  </si>
  <si>
    <t># of Participants</t>
  </si>
  <si>
    <t xml:space="preserve">    +  benefits</t>
  </si>
  <si>
    <t xml:space="preserve"> contract </t>
  </si>
  <si>
    <t>package tuition</t>
  </si>
  <si>
    <t>per credit</t>
  </si>
  <si>
    <t>APS</t>
  </si>
  <si>
    <t xml:space="preserve"> </t>
  </si>
  <si>
    <t>Total Income</t>
  </si>
  <si>
    <t>Benefits %</t>
  </si>
  <si>
    <t>contract</t>
  </si>
  <si>
    <t>Community Participants</t>
  </si>
  <si>
    <t>Total Tuition Income</t>
  </si>
  <si>
    <t>(60% of course requirements covered during tour)</t>
  </si>
  <si>
    <t>Amount</t>
  </si>
  <si>
    <t>Description</t>
  </si>
  <si>
    <t>Other</t>
  </si>
  <si>
    <t>Destination:</t>
  </si>
  <si>
    <t>Department:</t>
  </si>
  <si>
    <t>Tour Director:</t>
  </si>
  <si>
    <t xml:space="preserve">Credits registered for which semester:  </t>
  </si>
  <si>
    <t>Fall</t>
  </si>
  <si>
    <t>Sponsoring School:</t>
  </si>
  <si>
    <t>Other Teachers/Sponsors:</t>
  </si>
  <si>
    <t>Course Title</t>
  </si>
  <si>
    <t>Cr</t>
  </si>
  <si>
    <t>Teacher</t>
  </si>
  <si>
    <t>1.</t>
  </si>
  <si>
    <t>2.</t>
  </si>
  <si>
    <t>3.</t>
  </si>
  <si>
    <t>4.</t>
  </si>
  <si>
    <t>5.</t>
  </si>
  <si>
    <t>Travel Agent:</t>
  </si>
  <si>
    <t>Contact Number:</t>
  </si>
  <si>
    <t xml:space="preserve">Transportation: </t>
  </si>
  <si>
    <t>Plane</t>
  </si>
  <si>
    <t>Other:</t>
  </si>
  <si>
    <t>Lodging:</t>
  </si>
  <si>
    <t>Dormitory</t>
  </si>
  <si>
    <t>Private Home</t>
  </si>
  <si>
    <t>Income:</t>
  </si>
  <si>
    <t>Expense:</t>
  </si>
  <si>
    <t>Balance:</t>
  </si>
  <si>
    <t xml:space="preserve">Approvals: [ Obtain signatures in sequence as indicated below ] </t>
  </si>
  <si>
    <t>If more than one department or school is involved, all relevant signatures must be obtained.</t>
  </si>
  <si>
    <t>Date</t>
  </si>
  <si>
    <t>Controller</t>
  </si>
  <si>
    <t>Other General Expenses (NOT per person)</t>
  </si>
  <si>
    <r>
      <t xml:space="preserve">Travel Expenses </t>
    </r>
    <r>
      <rPr>
        <sz val="11"/>
        <color theme="1"/>
        <rFont val="Calibri"/>
        <family val="2"/>
      </rPr>
      <t>per person</t>
    </r>
  </si>
  <si>
    <r>
      <t xml:space="preserve">Travel Expenses </t>
    </r>
    <r>
      <rPr>
        <b/>
        <u val="single"/>
        <sz val="16"/>
        <color indexed="8"/>
        <rFont val="Calibri"/>
        <family val="2"/>
      </rPr>
      <t>per person</t>
    </r>
    <r>
      <rPr>
        <sz val="16"/>
        <color indexed="8"/>
        <rFont val="Calibri"/>
        <family val="2"/>
      </rPr>
      <t xml:space="preserve"> (include faculty/staff)</t>
    </r>
  </si>
  <si>
    <t>include teacher(s)</t>
  </si>
  <si>
    <t>(tour cost)</t>
  </si>
  <si>
    <r>
      <t xml:space="preserve">Total Travel Expense </t>
    </r>
    <r>
      <rPr>
        <b/>
        <i/>
        <sz val="11"/>
        <color indexed="8"/>
        <rFont val="Calibri"/>
        <family val="2"/>
      </rPr>
      <t>per person</t>
    </r>
  </si>
  <si>
    <r>
      <t xml:space="preserve">Other General Expenses </t>
    </r>
    <r>
      <rPr>
        <b/>
        <u val="single"/>
        <sz val="16"/>
        <color indexed="8"/>
        <rFont val="Calibri"/>
        <family val="2"/>
      </rPr>
      <t>NOT</t>
    </r>
    <r>
      <rPr>
        <b/>
        <sz val="16"/>
        <color indexed="8"/>
        <rFont val="Calibri"/>
        <family val="2"/>
      </rPr>
      <t xml:space="preserve"> per person</t>
    </r>
  </si>
  <si>
    <r>
      <t xml:space="preserve">Contract Expense </t>
    </r>
    <r>
      <rPr>
        <sz val="11"/>
        <color theme="1"/>
        <rFont val="Calibri"/>
        <family val="2"/>
      </rPr>
      <t xml:space="preserve">(for Tours ONLY)  </t>
    </r>
  </si>
  <si>
    <t>Tour Participant</t>
  </si>
  <si>
    <t>ID #</t>
  </si>
  <si>
    <t>Total Credits</t>
  </si>
  <si>
    <t>Registration completed</t>
  </si>
  <si>
    <r>
      <t xml:space="preserve">Tour Courses </t>
    </r>
    <r>
      <rPr>
        <i/>
        <sz val="8"/>
        <rFont val="Arial"/>
        <family val="2"/>
      </rPr>
      <t xml:space="preserve">(enter # of credits registered for in each cell) </t>
    </r>
    <r>
      <rPr>
        <b/>
        <sz val="8"/>
        <rFont val="Arial"/>
        <family val="2"/>
      </rPr>
      <t>Independent Studies need section 040-049</t>
    </r>
  </si>
  <si>
    <t xml:space="preserve">Records </t>
  </si>
  <si>
    <t>SFS</t>
  </si>
  <si>
    <t xml:space="preserve"> Maximum</t>
  </si>
  <si>
    <t>Hotel</t>
  </si>
  <si>
    <t>Activity Code:</t>
  </si>
  <si>
    <t>Total Tour Expenses</t>
  </si>
  <si>
    <t>Balance</t>
  </si>
  <si>
    <t>Minimum # of Credits/student</t>
  </si>
  <si>
    <t>Teacher 1 (name)</t>
  </si>
  <si>
    <t>Teacher/staff 2 (name)</t>
  </si>
  <si>
    <t>Teacher/staff 3 (name)</t>
  </si>
  <si>
    <t>3</t>
  </si>
  <si>
    <t>4</t>
  </si>
  <si>
    <t>5</t>
  </si>
  <si>
    <t>6</t>
  </si>
  <si>
    <t>2</t>
  </si>
  <si>
    <t>UG / Grad</t>
  </si>
  <si>
    <t>Trip Dates:</t>
  </si>
  <si>
    <t>Workshop</t>
  </si>
  <si>
    <t>Field Trip</t>
  </si>
  <si>
    <t>Study Tour</t>
  </si>
  <si>
    <t># of Credits a Student can register for</t>
  </si>
  <si>
    <t>Finances Cleared</t>
  </si>
  <si>
    <r>
      <t xml:space="preserve">Budget Summary: </t>
    </r>
    <r>
      <rPr>
        <i/>
        <sz val="9"/>
        <rFont val="Arial"/>
        <family val="2"/>
      </rPr>
      <t xml:space="preserve">[Imported from Budget Worksheet]    </t>
    </r>
  </si>
  <si>
    <t>Cost/person for Study Tour:</t>
  </si>
  <si>
    <t>UG</t>
  </si>
  <si>
    <t>Grad</t>
  </si>
  <si>
    <t>Tour Name:</t>
  </si>
  <si>
    <t xml:space="preserve">Minimum # of Tour Credits/Student for tour budget: </t>
  </si>
  <si>
    <t>MA</t>
  </si>
  <si>
    <t>DO</t>
  </si>
  <si>
    <t>Graduate</t>
  </si>
  <si>
    <t>Total fee $</t>
  </si>
  <si>
    <t>Room and Board, entrance fees, etc.</t>
  </si>
  <si>
    <t>Other (tips, equipment)</t>
  </si>
  <si>
    <t xml:space="preserve"> Minimum UG</t>
  </si>
  <si>
    <t xml:space="preserve"> Minimum MA</t>
  </si>
  <si>
    <t>Final Tour Report</t>
  </si>
  <si>
    <t>Tour:</t>
  </si>
  <si>
    <t>Semester:</t>
  </si>
  <si>
    <t>Item</t>
  </si>
  <si>
    <t>Budgeted</t>
  </si>
  <si>
    <t>Actual</t>
  </si>
  <si>
    <t>Income</t>
  </si>
  <si>
    <t>TOTAL INCOME</t>
  </si>
  <si>
    <t>Expenses</t>
  </si>
  <si>
    <t>BALANCE</t>
  </si>
  <si>
    <t>Tour changes which caused negative financial outcome of tour:</t>
  </si>
  <si>
    <r>
      <t xml:space="preserve">Short description of tour objectives, activities, mission/outreach, testimonies </t>
    </r>
    <r>
      <rPr>
        <b/>
        <i/>
        <sz val="10"/>
        <color indexed="8"/>
        <rFont val="Calibri"/>
        <family val="2"/>
      </rPr>
      <t>(for webpage)</t>
    </r>
  </si>
  <si>
    <r>
      <t xml:space="preserve">Submitted Electronic Pictures of trip </t>
    </r>
    <r>
      <rPr>
        <b/>
        <i/>
        <sz val="10"/>
        <color indexed="8"/>
        <rFont val="Calibri"/>
        <family val="2"/>
      </rPr>
      <t>(for webpage)</t>
    </r>
  </si>
  <si>
    <t># of total registered credits</t>
  </si>
  <si>
    <t>UG overload</t>
  </si>
  <si>
    <t>6.</t>
  </si>
  <si>
    <t>Above load, voluntary</t>
  </si>
  <si>
    <t>Course # - Section</t>
  </si>
  <si>
    <t>7.</t>
  </si>
  <si>
    <t>Teacher/staff 4 (name)</t>
  </si>
  <si>
    <t>Student : Sponsor ratio</t>
  </si>
  <si>
    <t># of non-credit</t>
  </si>
  <si>
    <t>participants</t>
  </si>
  <si>
    <t xml:space="preserve">Bottom Contribution </t>
  </si>
  <si>
    <t xml:space="preserve">Study Tour/Field School  </t>
  </si>
  <si>
    <t>DO scholarship</t>
  </si>
  <si>
    <t>GRE/grad scholarship</t>
  </si>
  <si>
    <t>Workshop (summer)</t>
  </si>
  <si>
    <t>TOTAL EXPENSES</t>
  </si>
  <si>
    <t>Fall or Spring
(not Summer)</t>
  </si>
  <si>
    <t>TRAVEL USING TUITION MONEY TO PAY FOR EXPENSES</t>
  </si>
  <si>
    <t>Tuition Allowance from Dean (only enough tuition money will be transferred to cover expenses)</t>
  </si>
  <si>
    <t>TRAVEL USING OPERATIONAL BUDGET MONEY OR CLUB MONEY TO PAY FOR EXPENSES</t>
  </si>
  <si>
    <t>OTHER INCOME FUNDING THIS TRIP</t>
  </si>
  <si>
    <t xml:space="preserve">Donations or budget allotment from department (if from department, give FOAPA) </t>
  </si>
  <si>
    <t>Field Trip or Course Fee</t>
  </si>
  <si>
    <t>Designated Tour Financial Manager:</t>
  </si>
  <si>
    <t>Remember that:</t>
  </si>
  <si>
    <t xml:space="preserve">    1 credit of undergraduate study requires 15 hours of faculty-student contact, plus 30 hours of outside work.</t>
  </si>
  <si>
    <t xml:space="preserve">    1 credit of graduate study requires 15 hours of faculty-student contact, plus 45 hours of outside work.</t>
  </si>
  <si>
    <t>Sunday</t>
  </si>
  <si>
    <t>Monday</t>
  </si>
  <si>
    <t>Tuesday</t>
  </si>
  <si>
    <t>Wednesday</t>
  </si>
  <si>
    <t>Thursday</t>
  </si>
  <si>
    <t>Friday</t>
  </si>
  <si>
    <t>Sabbath</t>
  </si>
  <si>
    <t>[enter date]</t>
  </si>
  <si>
    <t>Course # and section, if applicable</t>
  </si>
  <si>
    <t># of hours spent on coursework, if applicable</t>
  </si>
  <si>
    <t>Summary, per course</t>
  </si>
  <si>
    <t># of hours spent in project / activity</t>
  </si>
  <si>
    <t># of hours spent in lectures</t>
  </si>
  <si>
    <t># of hours spent in outside study (reports &amp; assignments)</t>
  </si>
  <si>
    <t>Not class-related (Convention, Club Outing, Non-Academic Trip, etc.)</t>
  </si>
  <si>
    <t>Planned Budget for either type of trip (must be approved by department chair and dean of school)</t>
  </si>
  <si>
    <t>Overnight Field Trip</t>
  </si>
  <si>
    <t>Specify type:</t>
  </si>
  <si>
    <r>
      <t>(</t>
    </r>
    <r>
      <rPr>
        <b/>
        <i/>
        <sz val="9"/>
        <color indexed="8"/>
        <rFont val="Calibri"/>
        <family val="2"/>
      </rPr>
      <t xml:space="preserve">Automatically Transferred from </t>
    </r>
    <r>
      <rPr>
        <b/>
        <i/>
        <sz val="9"/>
        <color indexed="10"/>
        <rFont val="Calibri"/>
        <family val="2"/>
      </rPr>
      <t>Expense Detail Sheet</t>
    </r>
    <r>
      <rPr>
        <b/>
        <i/>
        <sz val="9"/>
        <color indexed="8"/>
        <rFont val="Calibri"/>
        <family val="2"/>
      </rPr>
      <t>)</t>
    </r>
  </si>
  <si>
    <t>Demonstrate how students will be earning the credits granted on your tour. Include itinerary details.</t>
  </si>
  <si>
    <t>List activities / travel</t>
  </si>
  <si>
    <t>8.</t>
  </si>
  <si>
    <t>9.</t>
  </si>
  <si>
    <t>10.</t>
  </si>
  <si>
    <t>Study Tour [department] (where tour fee is assigned)</t>
  </si>
  <si>
    <t>Student Information</t>
  </si>
  <si>
    <t>Risk Management</t>
  </si>
  <si>
    <r>
      <t xml:space="preserve">Director of General Education </t>
    </r>
    <r>
      <rPr>
        <b/>
        <sz val="8"/>
        <rFont val="Arial"/>
        <family val="2"/>
      </rPr>
      <t>(if GE credit is offered)</t>
    </r>
  </si>
  <si>
    <t>Tour Fee - Undergrad</t>
  </si>
  <si>
    <t>Tour Fee - Graduate</t>
  </si>
  <si>
    <t>nave@andrews.edu</t>
  </si>
  <si>
    <t>or x3484</t>
  </si>
  <si>
    <t>When you make your appointment, Loretta will email you some forms that will need to be filled out BEFORE you meet with her.</t>
  </si>
  <si>
    <t>YOU MUST MAKE AN APPOINTMENT WITH LORETTA NAVE at nave@andrews.edu to REVIEW THE RISK MANAGEMENT PROCESS WHEN YOU TURN IN YOUR TOUR APPLICATION PACKET. RISK MANAGEMENT WILL NOT SIGN OFF ON YOUR TRIP APPLICATION UNTIL THIS STEP IS COMPLETE.</t>
  </si>
  <si>
    <t xml:space="preserve">Working Policy requires that application be made two (2) semesters in advance of a study tour. </t>
  </si>
  <si>
    <t>Study Tour Agreement</t>
  </si>
  <si>
    <t>Copy of visa (if applicable)</t>
  </si>
  <si>
    <t>Visa application (if applicable)</t>
  </si>
  <si>
    <t>UG under 12 credits</t>
  </si>
  <si>
    <t>SIX TO SEVEN MONTHS BEFORE YOUR TRIP</t>
  </si>
  <si>
    <t>Tour Fee</t>
  </si>
  <si>
    <t>Summer tour</t>
  </si>
  <si>
    <t>MDiv tuition</t>
  </si>
  <si>
    <t>Fall/Spring overload credits (no more than 2)</t>
  </si>
  <si>
    <t>Summer tour 12 credits</t>
  </si>
  <si>
    <t>MA Tuition</t>
  </si>
  <si>
    <t>DO Tuition</t>
  </si>
  <si>
    <t>Which class (suffix, number, section):</t>
  </si>
  <si>
    <t>EXPENSES</t>
  </si>
  <si>
    <r>
      <t>Other Trip Expense Not Listed Above</t>
    </r>
    <r>
      <rPr>
        <sz val="10"/>
        <color indexed="8"/>
        <rFont val="Times New Roman"/>
        <family val="1"/>
      </rPr>
      <t xml:space="preserve"> </t>
    </r>
    <r>
      <rPr>
        <sz val="10"/>
        <color indexed="8"/>
        <rFont val="Calibri"/>
        <family val="2"/>
      </rPr>
      <t xml:space="preserve"> </t>
    </r>
    <r>
      <rPr>
        <sz val="11"/>
        <color theme="1"/>
        <rFont val="Calibri"/>
        <family val="2"/>
      </rPr>
      <t>(Advertising, Promotion, Departmental office, etc.)</t>
    </r>
  </si>
  <si>
    <r>
      <t xml:space="preserve">Contingency </t>
    </r>
    <r>
      <rPr>
        <sz val="11"/>
        <color theme="1"/>
        <rFont val="Calibri"/>
        <family val="2"/>
      </rPr>
      <t>(For international travel, should be at least 5% of expenses; for US travel, at least $100 suggested)</t>
    </r>
  </si>
  <si>
    <t>Checklist for Overnight Travel with Students</t>
  </si>
  <si>
    <t>Set up a Facebook page and/or website to share information with interested students.</t>
  </si>
  <si>
    <t>TWO MONTHS BEFORE YOUR TRIP</t>
  </si>
  <si>
    <t>TWO WEEKS BEFORE YOUR TRIP</t>
  </si>
  <si>
    <t>SPECIFIC NOTES ON FILLING OUT THE TRIP APPLICATION TABS</t>
  </si>
  <si>
    <t>WITHIN ONE MONTH AFTER YOU RETURN FROM YOUR TRIP</t>
  </si>
  <si>
    <t>Meet with Ildiko Gyeresi to turn in all receipts and expenses from your trip. Ensure that Ildiko's records match up with your records.</t>
  </si>
  <si>
    <t>Cell Phone / E-mail:</t>
  </si>
  <si>
    <t xml:space="preserve">Pre-Trip Class Dates (if applicable): </t>
  </si>
  <si>
    <r>
      <t xml:space="preserve">Courses to be Offered: </t>
    </r>
    <r>
      <rPr>
        <b/>
        <sz val="14"/>
        <color indexed="10"/>
        <rFont val="Arial"/>
        <family val="2"/>
      </rPr>
      <t>[Attach a  course syllabus for each course offered]</t>
    </r>
  </si>
  <si>
    <t>Andrews University Tour Bus or Van</t>
  </si>
  <si>
    <t xml:space="preserve">  Private Car (not recommended for insurance reasons!)</t>
  </si>
  <si>
    <t>Check all that apply</t>
  </si>
  <si>
    <r>
      <t xml:space="preserve">Department Chair(s) </t>
    </r>
    <r>
      <rPr>
        <b/>
        <sz val="8"/>
        <rFont val="Arial"/>
        <family val="2"/>
      </rPr>
      <t>(multiple signatures if more than one department is involved)</t>
    </r>
  </si>
  <si>
    <r>
      <t xml:space="preserve">School Dean(s) </t>
    </r>
    <r>
      <rPr>
        <b/>
        <sz val="8"/>
        <rFont val="Arial"/>
        <family val="2"/>
      </rPr>
      <t>(multiple signatures if more than one school is involved)</t>
    </r>
  </si>
  <si>
    <t>1</t>
  </si>
  <si>
    <t>Risk Management/Loretta Nave (if there is an accident)</t>
  </si>
  <si>
    <t>269-471-3484</t>
  </si>
  <si>
    <t xml:space="preserve">On-Campus Tour Contact Person: </t>
  </si>
  <si>
    <t>Separation Contingency Plan: If separated, we will [insert plan here]</t>
  </si>
  <si>
    <t>888-951-4276</t>
  </si>
  <si>
    <t>NOTE: All tour expenses should be charged to: 11 - xxxx [your school's tour account] - 9521 - 70 - xxxxxx [your tour's specific activity code]</t>
  </si>
  <si>
    <t>Medical, Insurance, and Emergency Contact Information</t>
  </si>
  <si>
    <t>Dates of travel</t>
  </si>
  <si>
    <t xml:space="preserve">      Trip Destination</t>
  </si>
  <si>
    <t>Legal Name</t>
  </si>
  <si>
    <t>Birth date</t>
  </si>
  <si>
    <t>ID Number</t>
  </si>
  <si>
    <t xml:space="preserve">School address </t>
  </si>
  <si>
    <t>Phone</t>
  </si>
  <si>
    <t xml:space="preserve">Home address </t>
  </si>
  <si>
    <t xml:space="preserve">Parent or guardian (if under age 18) </t>
  </si>
  <si>
    <t xml:space="preserve">   Relationship</t>
  </si>
  <si>
    <t xml:space="preserve">   Daytime phone </t>
  </si>
  <si>
    <t>Evening phone</t>
  </si>
  <si>
    <t xml:space="preserve">My doctor </t>
  </si>
  <si>
    <t>Phone number</t>
  </si>
  <si>
    <t>Generic name</t>
  </si>
  <si>
    <t>US trade name</t>
  </si>
  <si>
    <t>Dosage schedule</t>
  </si>
  <si>
    <t>I take the following medications</t>
  </si>
  <si>
    <t>Blood type and Rh factor (optional)</t>
  </si>
  <si>
    <t>Do you have any limitations that would interfere with the challenges of travel or study in the areas planned for this trip?</t>
  </si>
  <si>
    <r>
      <t xml:space="preserve">⁬ </t>
    </r>
  </si>
  <si>
    <t>Yes</t>
  </si>
  <si>
    <r>
      <t xml:space="preserve">⁬ </t>
    </r>
  </si>
  <si>
    <t>No</t>
  </si>
  <si>
    <t>Do you already have medical insurance?</t>
  </si>
  <si>
    <t>(Please attach a photocopy of your medical insurance card.)</t>
  </si>
  <si>
    <t>Copy goes with Group Leader on trip.
Original on file for 3 years in department.</t>
  </si>
  <si>
    <t>ANDREWS UNIVERSITY</t>
  </si>
  <si>
    <t>Contact person in case of emergency</t>
  </si>
  <si>
    <t>STUDENT INFORMATION</t>
  </si>
  <si>
    <t>EMERGENCY CONTACT INFORMATION</t>
  </si>
  <si>
    <t>Alternate person in case of emergency</t>
  </si>
  <si>
    <t>MEDICAL INFORMATION</t>
  </si>
  <si>
    <t>Known Allergies</t>
  </si>
  <si>
    <t>If yes, please describe. The Trip Leader will try to accommodate your needs, but they must know your limitations in detail.</t>
  </si>
  <si>
    <t>You must have medical insurance in order to participate. If you do not have insurance, it can be purchased. Ask your Trip Leader.</t>
  </si>
  <si>
    <t>FORMS AND DOCUMENTS STUDENTS NEED TO PROVIDE TO THE TRIP LEADER</t>
  </si>
  <si>
    <t>Copy of each student's passport</t>
  </si>
  <si>
    <t>BEFORE THE END OF YOUR TRIP</t>
  </si>
  <si>
    <t>Andrews University</t>
  </si>
  <si>
    <t>Name of Student</t>
  </si>
  <si>
    <t>Tour Name</t>
  </si>
  <si>
    <t>Tour Director</t>
  </si>
  <si>
    <t>Tour Dates</t>
  </si>
  <si>
    <t>Number of Credits</t>
  </si>
  <si>
    <t>Undergrad</t>
  </si>
  <si>
    <t>Tuition Cost</t>
  </si>
  <si>
    <t>Sponsoring Department</t>
  </si>
  <si>
    <t>I acknowledge and agree that after an airline ticket has been purchased in my name, I will be responsible for bearing the cost of any cancelation or change fees OR the full cost of the ticket if the airfare is not refundable.</t>
  </si>
  <si>
    <t>I acknowledge and agree that, by signing this document, I am committing to paying the entire Study Tour cost. If, for any reason, I change my plans and cancel my participation in the study tour, I recognize that I will be responsible for up to the entire amount of the study tour cost. The University will work to find a suitable replacement or to otherwise minimize and reduce the costs I would need to bear, but I fully accept that I may have to pay up to the full amount of the study tour cost if I withdraw from the study tour. I authorize Andrews University to charge me up to the full amount of the study tour.</t>
  </si>
  <si>
    <t>Type of Credits</t>
  </si>
  <si>
    <t>Student Signature</t>
  </si>
  <si>
    <t>Parent/Guardian Signature (if student is under 18)</t>
  </si>
  <si>
    <t>Signer Email Address</t>
  </si>
  <si>
    <t>OR</t>
  </si>
  <si>
    <t>Signer Telephone #</t>
  </si>
  <si>
    <t>The cost of the study tour covers tuition at Andrews University (and the academic and educational costs associated with generating those credits), airfare, lodging, entrance fees to museums, parks, etc., and meals as indicated on the itinerary. I recognize that all other costs associated with my participation in the study tour (including meals not listed on the itinerary) will be my personal financial responsibility.</t>
  </si>
  <si>
    <t>I agree to participate in all academic, social, and spiritual activities required prior to the beginning of the tour, and during the tour, and I acknowledge that any failure to participate or any poor quality participation will affect the grade(s) I receive as part of this study tour experience.</t>
  </si>
  <si>
    <t>I agree to participate in this tour, and I commit to paying this total amount subject to the information provided below, independent of whether I receive academic credit or not.</t>
  </si>
  <si>
    <t>TOTAL COST</t>
  </si>
  <si>
    <t>FINANCIAL BEST PRACTICES FOR TRAVEL WITH STUDENTS</t>
  </si>
  <si>
    <t>It is the personal responsibility of the employee requesting reimbursement to supply the required documentation and to collect the information to document all transactions.</t>
  </si>
  <si>
    <t>To assist yourself in this process:</t>
  </si>
  <si>
    <t>Required documentation for reimbursement:</t>
  </si>
  <si>
    <t>After the final expense report is turned in, please meet with Ildiko to do a final review of the tour account to make sure all the expected income came in and all the expected expenses are reported.</t>
  </si>
  <si>
    <t>Take a pad of blank receipts and/or a notepad to use in the event that taxi drivers, street vendors, tour guides, etc., are unable or unwilling to provide written receipts, and for nominal tips for up to $10. For tips larger than $10 please see Required Documentation.</t>
  </si>
  <si>
    <t>Keep a daily log of all expenses incurred. Insufficient documentation will delay reimbursement or may preclude reimbursement at all.</t>
  </si>
  <si>
    <t>Use the AU corporate credit card, corporate checks, IDCs, and/or wire transfers (for large amounts) wherever possible to pay for expenses. Contact Financial Records at x3323 to apply for a corporate credit card.</t>
  </si>
  <si>
    <t>Submit the tour expense report as soon as possible upon returning to campus. The allotted time is within 30 days of returning. It is AU’s practice to comply with IRS requirements. IRS Publication 463 has determined that expenses must be accounted for “within 60 days” after the expenses were paid or incurred or expenses may be classified as a taxable reimbursement to the employee.</t>
  </si>
  <si>
    <t>Original receipts are required.</t>
  </si>
  <si>
    <t>When requesting reimbursement for purchases with foreign currencies, a print-out of the conversion rate from an official website is required in addition to the original receipt. For credit card foreign purchases, include a copy of the credit card statement with the exchange info.</t>
  </si>
  <si>
    <t>When handing out meal allowances for tour participants, include a list of people who received the allowance with recipient signatures and the amount received by each person (see item 3 in the top section of this page).</t>
  </si>
  <si>
    <t xml:space="preserve">When requesting reimbursement for honorarium/ service paid to a US person, the payee’s name, address, and SS# must be provided on Form W-9. </t>
  </si>
  <si>
    <t xml:space="preserve">When requesting reimbursement for honorarium/service paid to a Non-US person, Form W-8BEN must be obtained to document that the payee is not a US resident. For this purpose only Part I and Part IV of this form should be filled out. </t>
  </si>
  <si>
    <t>When requesting reimbursement for a gift valued at $50 or higher, the same information is required (Form W-9 or Form W-8BEN, as appropriate).</t>
  </si>
  <si>
    <t>Approval: Expense report and all invoices must be signed by the dean for all tour expenses.</t>
  </si>
  <si>
    <r>
      <t xml:space="preserve">When requesting reimbursement for a gift card or cash, the same information is required (Form W-9 or Form W-8BEN, as appropriate) </t>
    </r>
    <r>
      <rPr>
        <u val="single"/>
        <sz val="11"/>
        <color indexed="8"/>
        <rFont val="Calibri"/>
        <family val="2"/>
      </rPr>
      <t>regardless of dollar amount</t>
    </r>
    <r>
      <rPr>
        <sz val="11"/>
        <color indexed="8"/>
        <rFont val="Calibri"/>
        <family val="2"/>
      </rPr>
      <t>.</t>
    </r>
  </si>
  <si>
    <r>
      <t xml:space="preserve">If the gift recipient is an employee, the value of the gift will be run through the payroll system to be taxed. (Only the amount of the tax will affect his/her paycheck.) </t>
    </r>
    <r>
      <rPr>
        <u val="single"/>
        <sz val="11"/>
        <color indexed="8"/>
        <rFont val="Calibri"/>
        <family val="2"/>
      </rPr>
      <t>Note</t>
    </r>
    <r>
      <rPr>
        <sz val="11"/>
        <color indexed="8"/>
        <rFont val="Calibri"/>
        <family val="2"/>
      </rPr>
      <t xml:space="preserve">: The employee may be responsible for paying the taxes personally if the supporting documentation is wrong or not obtained. </t>
    </r>
  </si>
  <si>
    <t>When placing an online order, print out the order form and the order confirmation.</t>
  </si>
  <si>
    <t>Student Evaluation of the Tour</t>
  </si>
  <si>
    <t>PRE-TOUR ACTIVITIES</t>
  </si>
  <si>
    <t>Did you get the information you needed to prepare for the tour early enough?</t>
  </si>
  <si>
    <t>Were the informational meetings helpful?</t>
  </si>
  <si>
    <t>Did you get information that appropriately prepared you for your tour experience (cultural, coursework, what to expect, etc.)?</t>
  </si>
  <si>
    <t>Was the course schedule and pre-work before the tour achievable?</t>
  </si>
  <si>
    <t>Any other pre-tour comments?</t>
  </si>
  <si>
    <t>ON-TOUR ACTIVITIES</t>
  </si>
  <si>
    <t>Tour Site Feedback</t>
  </si>
  <si>
    <t>What specific sites stand out to you at the end of the tour?</t>
  </si>
  <si>
    <t>Are there any sites you would like to comment on, positive or negative?</t>
  </si>
  <si>
    <t>Tour Activity Feedback</t>
  </si>
  <si>
    <t>What specific activities that stand out to you at the end of the tour?</t>
  </si>
  <si>
    <t>Other Evaluation Questions</t>
  </si>
  <si>
    <t>How would you evaluate the pace of the trip?</t>
  </si>
  <si>
    <t>How would you evaluate the lodging/accommodations during the trip?</t>
  </si>
  <si>
    <t>How would you evaluate the comfort and organization of the bus and airline travel?</t>
  </si>
  <si>
    <t>Did you feel safe throughout the tour?</t>
  </si>
  <si>
    <t>Overall Feedback</t>
  </si>
  <si>
    <t>What were your top three moments on the tour?</t>
  </si>
  <si>
    <t>What would improve future tours like this one?</t>
  </si>
  <si>
    <t>Rate the tour as a whole (add a scale of 1 - 10).</t>
  </si>
  <si>
    <t>Any additional comments?</t>
  </si>
  <si>
    <t>These are suggested questions for an evaluation form that you create to allow students to give you feedback on the tour experience. Copies of these forms should be shared with your dept chair and the school dean.</t>
  </si>
  <si>
    <t>Consider creating some sort of personal information form to gather info like student's meal preferences and desired roommate on the trip</t>
  </si>
  <si>
    <t>Copies of passports &amp; visas</t>
  </si>
  <si>
    <t>Send all parents/guardians a list of emergency contact information if they were to have a family emergency while you're on tour. This will likely be the tour leader's cell number.</t>
  </si>
  <si>
    <t>Applications should be approved at least six (6) months prior to any major excursions with students. Trips must be approved before significant sums of money are spent or the trip leader will not be reimbursed.</t>
  </si>
  <si>
    <r>
      <rPr>
        <b/>
        <sz val="15"/>
        <color indexed="40"/>
        <rFont val="Calibri"/>
        <family val="2"/>
      </rPr>
      <t>ACADEMIC (TUITION-FUNDED) TRIPS ONLY:</t>
    </r>
    <r>
      <rPr>
        <b/>
        <sz val="15"/>
        <color indexed="9"/>
        <rFont val="Calibri"/>
        <family val="2"/>
      </rPr>
      <t xml:space="preserve"> THE AUTUMN (SEPTEMBER) OF THE FISCAL YEAR BEFORE YOUR TRIP</t>
    </r>
  </si>
  <si>
    <t>Review the US State Department's recommendations for any countries you plan to visit or travel through at www.travel.state.gov.</t>
  </si>
  <si>
    <t>Make sure you have all necessary paperwork and documentation from students (see list below).</t>
  </si>
  <si>
    <t>Make sure students have information on what to wear, what to bring, cultural expectations, etc. for the trip so that they can start planning.</t>
  </si>
  <si>
    <t>Create an itinerary that includes all stops on the trip, as well as housing addresses and contact information for all the places you'll be staying.</t>
  </si>
  <si>
    <t>Email the completed workbook to your Dean's Office for their records.</t>
  </si>
  <si>
    <t>Apply for any travel visas.</t>
  </si>
  <si>
    <t>Make sure all students have valid passports (passports must be valid six months AFTER students return from the trip).</t>
  </si>
  <si>
    <t>Confirmation of inoculations and preventive meds for international trips</t>
  </si>
  <si>
    <t>Course registration verification (print out their iVue page)</t>
  </si>
  <si>
    <t>THINGS TO TAKE WITH YOU ON THE TOUR</t>
  </si>
  <si>
    <t>Forms for students to sign if given money for food</t>
  </si>
  <si>
    <t>Course #</t>
  </si>
  <si>
    <t>Course Name</t>
  </si>
  <si>
    <t>Credits</t>
  </si>
  <si>
    <t>Professor</t>
  </si>
  <si>
    <t>Student Work Hours Before the Tour</t>
  </si>
  <si>
    <t>Class Hours Before the Tour</t>
  </si>
  <si>
    <t>Student Work Hours During the Tour</t>
  </si>
  <si>
    <t>Class Hours During the Tour</t>
  </si>
  <si>
    <t>Student Work Hours After the Tour</t>
  </si>
  <si>
    <t>Class Hours After the Tour</t>
  </si>
  <si>
    <t>Total Hours</t>
  </si>
  <si>
    <t>NOTES:</t>
  </si>
  <si>
    <t>Fill out tabs 3, 4, 5, and 6A OR 6B as part of your trip application.</t>
  </si>
  <si>
    <t>Print out tabs 3, 4, 5, and 6A OR 6B and have your department chair sign them.</t>
  </si>
  <si>
    <t>Course Set up in System?</t>
  </si>
  <si>
    <t>Pre-Tour Dates:</t>
  </si>
  <si>
    <t>Tour Dates:</t>
  </si>
  <si>
    <t>Post-Tour Dates:</t>
  </si>
  <si>
    <t>Tour Location:</t>
  </si>
  <si>
    <t>Tour Director &amp; Dept:</t>
  </si>
  <si>
    <t>(If applicable. Most overnight field trips should be funded by course fees OR by the department)</t>
  </si>
  <si>
    <t>Minimum of 1:20, with no less than a 1:10 ratio</t>
  </si>
  <si>
    <t>11-XXXX-XXXX-XX-XXXXXX</t>
  </si>
  <si>
    <r>
      <t xml:space="preserve">ROOM &amp; BOARD: Hotels, entrance fees, books, general fee $115 </t>
    </r>
    <r>
      <rPr>
        <i/>
        <sz val="10"/>
        <color indexed="8"/>
        <rFont val="Calibri"/>
        <family val="2"/>
      </rPr>
      <t>(summer only)</t>
    </r>
  </si>
  <si>
    <t xml:space="preserve">Expense Detail for Study Tour / Field School / Field Trip / Workshop </t>
  </si>
  <si>
    <t>Budget Details for Trips with Students</t>
  </si>
  <si>
    <t>Activity Code (if applicable)</t>
  </si>
  <si>
    <t>[course # / name / credits]</t>
  </si>
  <si>
    <t>For your own tracking purposes</t>
  </si>
  <si>
    <t>#</t>
  </si>
  <si>
    <t>Many tour leaders print out a list of emergency contact information to give to their students/trip participants. You should type up something to share with each of your students. When printed out, the emergency contact info sheet should be able to easily fit in pockets, purses, or wallets.</t>
  </si>
  <si>
    <t>Etc.</t>
  </si>
  <si>
    <t>TOUR LEADERS SHOULD CALL STEPHEN YEAGLEY TO REVIEW THE TOUR ROSTER BEFORE DEPARTING FOR THE TOUR.</t>
  </si>
  <si>
    <t>FIRST-TIME TOUR LEADERS: Steve would love to meet with you to review Student Life expectations and guidelines.</t>
  </si>
  <si>
    <t>First-time tour leaders should meet with their Dean, Ildiko Gyeresi, and Steve Yeagley to gather information for leading a successful tour. Also speak with a seasoned tour leader in your school.</t>
  </si>
  <si>
    <t>Tuition Revenue</t>
  </si>
  <si>
    <t>Other Funding (dept funds/fundraising)</t>
  </si>
  <si>
    <t>Student + community part fees</t>
  </si>
  <si>
    <t>Transportation (air, bus, etc.), travel insurance</t>
  </si>
  <si>
    <t>WHEN COMPLETING ALL FORMS, LEGAL NAMES MUST BE USED! THIS IS VERY IMPORTANT!</t>
  </si>
  <si>
    <t>The worksheet cells have notes that describe what you should put in the cell. Hover over red triangles in the upper right corner to see the notes.</t>
  </si>
  <si>
    <t>PRELIMINARY TOUR APPROVAL</t>
  </si>
  <si>
    <t>FINAL TOUR APPROVAL</t>
  </si>
  <si>
    <t>Any significant changes to the tour should be reviewed with your Dean, and an updated trip form may need to be submitted.</t>
  </si>
  <si>
    <t>IF TOUR REVENUE CHANGES BY 10% OR MORE (USUALLY DUE TO NUMBER OF STUDENTS ATTENDING OR AN INCREASE IN TOUR EXPENSES), YOU WILL NEED TO REVISE THE TRIP FORM AND RESUBMIT IT TO THE CONTROLLER FOR REVIEW. YOU SHOULD ALSO DISCUSS ANY CHANGES WITH YOUR DEAN.</t>
  </si>
  <si>
    <t>Class Lectures</t>
  </si>
  <si>
    <t xml:space="preserve">    1 credit of undergraduate study requires 15 hours of faculty-student contact, plus 30 hours of outside work (45 hours total).</t>
  </si>
  <si>
    <t>1 credit</t>
  </si>
  <si>
    <t>2-credit</t>
  </si>
  <si>
    <t>3-credit</t>
  </si>
  <si>
    <t>4-credit</t>
  </si>
  <si>
    <t>Type of Work</t>
  </si>
  <si>
    <t>Reading</t>
  </si>
  <si>
    <t>Written Assignments</t>
  </si>
  <si>
    <t>Projects</t>
  </si>
  <si>
    <t>Presentations</t>
  </si>
  <si>
    <t>TOTAL</t>
  </si>
  <si>
    <t>By mid-October: Trip should be approved by Financial Administration for the next fiscal year's budget. Begin advertising in earnest with a caveat that all details of the tour (dates, cost, courses offered) are subject to change (Put "Please contact the department for more information" on the poster rather than listing all the details). Don't advertise the tour fee before the detailed tour application has been approved.</t>
  </si>
  <si>
    <t>Contact Loretta Nave to receive Risk Management documents. Set up an appointment with Loretta to review your completed forms.</t>
  </si>
  <si>
    <t>Visit the website for the Center for Disease Control at www.cdc.gov. CDC recommendations for preventive medications MUST be followed. Inform students of medical requirements.</t>
  </si>
  <si>
    <t>The orange tabs are where we tried to collect some info that will be helpful for you.</t>
  </si>
  <si>
    <t>Purchase short-term travel insurance from Adventist Risk Management for all tour participants at adventistrisk.org, and click on Insurance. Loretta will give you very detailed instructions when you meet with her. The cost is very reasonable, but there is a fee for each application so it is best to purchase it once you have all the members of your group confirmed.</t>
  </si>
  <si>
    <t>Email your Trip Roster (Tab 7) to Assistant VP of Student Life, Steve Yeagley, yeagley@andrews.edu, for review and input.</t>
  </si>
  <si>
    <t>Check the course rosters in iVue again to ensure that students are registered for the correct courses.</t>
  </si>
  <si>
    <t>Send an updated version of the tour budget (Tab 4), including course roster (Tab 7), to your Dean's Office and to Ildiko Gyeresi.</t>
  </si>
  <si>
    <t>Review the Financial Best Practices (Tab 11) in this spreadsheet and contact Ildiko Gyeresi with any questions.</t>
  </si>
  <si>
    <t>Share a summary of the student feedback from your tour with your department chair and your school dean.</t>
  </si>
  <si>
    <t>Andrews University – Trips and Tours</t>
  </si>
  <si>
    <t xml:space="preserve">Citizenship Violation:  </t>
  </si>
  <si>
    <t xml:space="preserve">Your signature below will be interpreted as evidence of your commitment to conduct yourself in the manner which is described above.  </t>
  </si>
  <si>
    <t>Participant Name</t>
  </si>
  <si>
    <t>Trip Destination</t>
  </si>
  <si>
    <r>
      <t xml:space="preserve">(Please </t>
    </r>
    <r>
      <rPr>
        <u val="single"/>
        <sz val="11"/>
        <color indexed="8"/>
        <rFont val="Calibri"/>
        <family val="2"/>
      </rPr>
      <t>PRINT</t>
    </r>
    <r>
      <rPr>
        <sz val="11"/>
        <color indexed="8"/>
        <rFont val="Calibri"/>
        <family val="2"/>
      </rPr>
      <t xml:space="preserve"> Full Name)</t>
    </r>
  </si>
  <si>
    <r>
      <t>Minor Violation</t>
    </r>
    <r>
      <rPr>
        <sz val="11"/>
        <color indexed="8"/>
        <rFont val="Calibri"/>
        <family val="2"/>
      </rPr>
      <t xml:space="preserve">: will require a meeting with the trip director where a restriction may be imposed. If necessary, a collect phone call may also be made to your parent(s) or guardian(s).    </t>
    </r>
  </si>
  <si>
    <t>Student Code of Conduct Agreement</t>
  </si>
  <si>
    <t>As representatives of Andrews University, the Seventh-day Adventist Church and, ultimately, the United States of America, it is our goal to be positive role models representing the mission of Andrews University. Therefore, all participants, whether they are students, faculty, alumni, parents and other family members, or friends are expected to adhere to the general Andrews University Community Values outlined in the student handbook as well as those specified in this agreement.</t>
  </si>
  <si>
    <r>
      <t>Respect</t>
    </r>
    <r>
      <rPr>
        <sz val="11"/>
        <color indexed="8"/>
        <rFont val="Calibri"/>
        <family val="2"/>
      </rPr>
      <t xml:space="preserve">: General respect should be demonstrated at all times for other trip participants, trip director(s), as well as the individuals, values, and laws of the culture visited. Verbal and physical abuse, as well as disregard of the directors instructions and these guidelines, will not be tolerated. </t>
    </r>
    <r>
      <rPr>
        <b/>
        <sz val="11"/>
        <color indexed="8"/>
        <rFont val="Calibri"/>
        <family val="2"/>
      </rPr>
      <t xml:space="preserve">   </t>
    </r>
  </si>
  <si>
    <r>
      <t>Curfew:</t>
    </r>
    <r>
      <rPr>
        <sz val="11"/>
        <color indexed="8"/>
        <rFont val="Calibri"/>
        <family val="2"/>
      </rPr>
      <t xml:space="preserve"> Unless there is a trip or tour sponsored activity that extends past midnight, you should expect to abide by a midnight curfew and be in your hotel room from midnight until the next morning. Also, you should respect other guests by keeping noise to a minimum after 10 pm. The schedule will often begin early so you will want to have a good night's sleep.</t>
    </r>
  </si>
  <si>
    <r>
      <t xml:space="preserve">Sexual Misconduct: </t>
    </r>
    <r>
      <rPr>
        <sz val="11"/>
        <color indexed="8"/>
        <rFont val="Calibri"/>
        <family val="2"/>
      </rPr>
      <t>You may be sent home at a parent's or guardian's expense for inappropriate sexually related conduct. Members of the opposite sex are not allowed in your living/sleeping quarters at any time or for any reason.</t>
    </r>
  </si>
  <si>
    <r>
      <t>Hotel Guidelines:</t>
    </r>
    <r>
      <rPr>
        <sz val="11"/>
        <color indexed="8"/>
        <rFont val="Calibri"/>
        <family val="2"/>
      </rPr>
      <t xml:space="preserve"> Be especially respectful with your room and roommate as well as considerate of other hotel guests by refraining from boisterous behavior at all times. You are responsible to ensure that friends or other guests (who are not assigned to your hotel room by the trip director) do not utilize your hotel room. You will be held personally responsible for any damage you cause, and you will not be allowed to leave the hotel until the damage is paid. When a hotel reports damage to a room, we will investigate, but will ultimately consider the hotel’s report to be definitive. You will be responsible for phone calls made from your room and any extra hotel expenses. The removal of towels, ashtrays, etc. and other hotel items as souvenirs is forbidden and is considered stealing, since waiters and maids are required to pay for any missing items. Shirts and shoes should be worn anywhere in the hotel outside your room. As a reminder, do not leave your passport, money, or valuables in a place where someone can easy take them.  </t>
    </r>
  </si>
  <si>
    <r>
      <t xml:space="preserve">Free Time Periods: All trip and tour activities require your attendance and participation. </t>
    </r>
    <r>
      <rPr>
        <sz val="11"/>
        <color indexed="8"/>
        <rFont val="Calibri"/>
        <family val="2"/>
      </rPr>
      <t>When no organized group activities are scheduled and you leave your hotel you should sign out with the tour leader, giving the time of departure and a description and location of your activity. You should always travel in groups of 2 or more and carry the name and phone number of the hotel with you at all times. You are expected to be mindful of your own safety and well-being at all times. Take caution in whatever you do or wherever you go, especially in unfamiliar areas.</t>
    </r>
  </si>
  <si>
    <r>
      <t xml:space="preserve">Dress: </t>
    </r>
    <r>
      <rPr>
        <sz val="11"/>
        <color indexed="8"/>
        <rFont val="Calibri"/>
        <family val="2"/>
      </rPr>
      <t xml:space="preserve">Please be mindful of the Andrews University dress code ("Andrews Look") regarding modesty and appropriateness, or as prescribed/dictated by the local culture and customs, as well as other dress guidelines requested by the trip director when choosing clothing to bring on the trip.  </t>
    </r>
  </si>
  <si>
    <r>
      <t>Continued Violation</t>
    </r>
    <r>
      <rPr>
        <sz val="11"/>
        <color indexed="8"/>
        <rFont val="Calibri"/>
        <family val="2"/>
      </rPr>
      <t xml:space="preserve">:  The Office of Student Life will be contacted, and a collect phone call to your parent(s) or guardian(s) will be made. The trip director will determine whether to send the student home at the student's expense.   </t>
    </r>
  </si>
  <si>
    <t>Participant Signature ________________________________________________                                        Date ________________________</t>
  </si>
  <si>
    <r>
      <t>Alcohol &amp; Drug Use</t>
    </r>
    <r>
      <rPr>
        <sz val="11"/>
        <color indexed="8"/>
        <rFont val="Calibri"/>
        <family val="2"/>
      </rPr>
      <t xml:space="preserve">: The use and/or possession of alcohol, tobacco, and illegal drugs is prohibited under </t>
    </r>
    <r>
      <rPr>
        <b/>
        <u val="single"/>
        <sz val="11"/>
        <color indexed="8"/>
        <rFont val="Calibri"/>
        <family val="2"/>
      </rPr>
      <t>ALL</t>
    </r>
    <r>
      <rPr>
        <sz val="11"/>
        <color indexed="8"/>
        <rFont val="Calibri"/>
        <family val="2"/>
      </rPr>
      <t xml:space="preserve"> circumstances.  </t>
    </r>
  </si>
  <si>
    <r>
      <t>Weapons</t>
    </r>
    <r>
      <rPr>
        <sz val="11"/>
        <color indexed="8"/>
        <rFont val="Calibri"/>
        <family val="2"/>
      </rPr>
      <t>:</t>
    </r>
    <r>
      <rPr>
        <b/>
        <sz val="11"/>
        <color indexed="8"/>
        <rFont val="Calibri"/>
        <family val="2"/>
      </rPr>
      <t xml:space="preserve"> </t>
    </r>
    <r>
      <rPr>
        <sz val="11"/>
        <color indexed="8"/>
        <rFont val="Calibri"/>
        <family val="2"/>
      </rPr>
      <t>Weapons such as knives, firearms, or firecrackers may not be bought or in the possession of participants. This includes dive knives.</t>
    </r>
  </si>
  <si>
    <r>
      <t>Serious Violation</t>
    </r>
    <r>
      <rPr>
        <sz val="11"/>
        <color indexed="8"/>
        <rFont val="Calibri"/>
        <family val="2"/>
      </rPr>
      <t xml:space="preserve"> (such as threatening &amp; disrespectful behavior, alcohol and drugs, sexual misconduct, etc.): will result in immediate disciplinary action that will include contacting your parent(s) or guardian(s) and being sent home at your own expense without further warnings. The office of Student Life will be contacted and the student should expect to meet with a student life representative to receive appropriate consequences prior to returning to classes.</t>
    </r>
  </si>
  <si>
    <t>Study Tour:</t>
  </si>
  <si>
    <t xml:space="preserve">                  Activity Code:</t>
  </si>
  <si>
    <t>First Name</t>
  </si>
  <si>
    <t>Last Name</t>
  </si>
  <si>
    <t>AU ID #</t>
  </si>
  <si>
    <t>Contact Phone</t>
  </si>
  <si>
    <t>email address</t>
  </si>
  <si>
    <t>Total Cost of Experience</t>
  </si>
  <si>
    <t>Subsidized Loans</t>
  </si>
  <si>
    <t>Plus</t>
  </si>
  <si>
    <t>Unsubsidized Loans</t>
  </si>
  <si>
    <t>AU Aid</t>
  </si>
  <si>
    <t>Educational Allowance</t>
  </si>
  <si>
    <t>Incoming Balance</t>
  </si>
  <si>
    <t>Comments:</t>
  </si>
  <si>
    <t>Arrangements/Payment Plan:</t>
  </si>
  <si>
    <t>AU Student Insurance</t>
  </si>
  <si>
    <t>yes</t>
  </si>
  <si>
    <t>no</t>
  </si>
  <si>
    <t>Name of Policy Holder:</t>
  </si>
  <si>
    <t>Policy or ID Number:</t>
  </si>
  <si>
    <t>Student Insurance Office</t>
  </si>
  <si>
    <t>Student</t>
  </si>
  <si>
    <t>Student Financial Services Officer</t>
  </si>
  <si>
    <t>Insurance Coverage (Domestic Tours Only):</t>
  </si>
  <si>
    <t>Assumption of Risk and Hold Harmless Agreement. ALL tour participants must sign before going on tour. Legal names are required on this form. Signed forms should be kept on file in the department for 3 years.</t>
  </si>
  <si>
    <t>Medical Insurance card. Make copies of both sides of the card. All participants must have insurance to go on the trip!</t>
  </si>
  <si>
    <t>Signed Andrews Code of Conduct Agreement (Tab 17)</t>
  </si>
  <si>
    <t>Copies of the student's medical cards</t>
  </si>
  <si>
    <t>Copies of completed Medical, Insurance, &amp; Emergency Contact Information form (Tab 16)</t>
  </si>
  <si>
    <t>PERSONAL INJURY REPORT</t>
  </si>
  <si>
    <t>To be completed by the injured person as soon after the incident as possible.</t>
  </si>
  <si>
    <t>Your Name</t>
  </si>
  <si>
    <t>Daytime Phone</t>
  </si>
  <si>
    <t>Your Age</t>
  </si>
  <si>
    <t>Home Address</t>
  </si>
  <si>
    <t>Your Employer</t>
  </si>
  <si>
    <t>Your Occupation</t>
  </si>
  <si>
    <t>INFORMATION ABOUT YOU</t>
  </si>
  <si>
    <t>INFORMATION ABOUT THE ACCIDENT</t>
  </si>
  <si>
    <t>If yes, please see Human Resources about workers' compensation benefits.</t>
  </si>
  <si>
    <t>When did the accident occur? List the date and time.</t>
  </si>
  <si>
    <t>Describe your injury. Be as specific as possible.</t>
  </si>
  <si>
    <t>Where did the accident occur? Be as specific as possible.</t>
  </si>
  <si>
    <t>How did the accident occur? Be as specific as possible.</t>
  </si>
  <si>
    <t>What were you doing when the accident happened?</t>
  </si>
  <si>
    <t>What were the weather conditions when the accident happened?</t>
  </si>
  <si>
    <t>If yes, please provide their names and contact numbers below:</t>
  </si>
  <si>
    <t>Name</t>
  </si>
  <si>
    <t>Phone #</t>
  </si>
  <si>
    <t>FOLLOW-UP INFORMATION</t>
  </si>
  <si>
    <t>If yes, on what date?</t>
  </si>
  <si>
    <t>If yes, who was the medical provider?</t>
  </si>
  <si>
    <t>If yes, please describe your symptoms.</t>
  </si>
  <si>
    <t>Your signature</t>
  </si>
  <si>
    <t>FOR OFFICE USE ONLY</t>
  </si>
  <si>
    <t>RHH Notified (date)</t>
  </si>
  <si>
    <t>Investigation Requested (date)</t>
  </si>
  <si>
    <t>Notes</t>
  </si>
  <si>
    <t>Was the accident job-related? Yes/No</t>
  </si>
  <si>
    <t>Did you receive medical treatment for your injury? Yes/No</t>
  </si>
  <si>
    <t>As of today, do you still have any symptoms related to this accident? Yes/No</t>
  </si>
  <si>
    <t>Did anyone see the accident happen? Yes/No</t>
  </si>
  <si>
    <t>1. Pre-tour dates, tour dates, and post-tour dates</t>
  </si>
  <si>
    <t>This tab shows you the additional information that must be included in the syllabus for each tour course.</t>
  </si>
  <si>
    <t>2. Final due date for all assignments (usually a month or two after the tour returns)</t>
  </si>
  <si>
    <t>An undergraduate or MDiv 3-credit course requires a total of 135 hours for course lectures, reading requirements and written assignments. For this course, the instructor estimates that this total of 135 hours will be distributed in the following activities: [you should enter in the number of hours below, totaling 135]</t>
  </si>
  <si>
    <t>A graduate 3-credit course requires a total of 180 hours for course lectures, reading requirements and written assignments. For this course, the instructor estimates that this total of 180 hours will be distributed in the following activities: [you should enter in the number of hours below, totaling 180]</t>
  </si>
  <si>
    <t xml:space="preserve">Pre-Tour </t>
  </si>
  <si>
    <t>On-Tour</t>
  </si>
  <si>
    <t>Post-Tour</t>
  </si>
  <si>
    <t>1 undergraduate credit assumes that students will spend 15 hours in class and 30 hours outside of class on readings/assignments for a total of 45 hours per credit.</t>
  </si>
  <si>
    <t>1 graduate credit assumes that students will spend 15 hours in class and 45 hours outside of class on readings/assignments for a total of 60 hours per credit.</t>
  </si>
  <si>
    <t>Your syllabus for each course MUST include the following wording to document how those hours are earned. Select the undergraduate or graduate wording and edit it as needed. These are examples.</t>
  </si>
  <si>
    <t>MA-Level (60 hours per credit total)</t>
  </si>
  <si>
    <t>Undergraduate/MDiv Level (45 hours per credit total)</t>
  </si>
  <si>
    <t>Credit-hour justification EXAMPLE</t>
  </si>
  <si>
    <t>3. Credit-hour Justification for a course with fixed credits (see sample wording below for undergraduate and graduate). Include a table.</t>
  </si>
  <si>
    <t>4. Additional Credit-hour Justification for a course with variable credits</t>
  </si>
  <si>
    <t>NOTE THAT IF A COURSE OFFERS A VARIABLE NUMBER OF CREDITS (1-6 credits, for instance), THE SYLLABUS MUST ALSO DOCUMENT THE WAY THE VARIOUS NUMBER OF CREDITS ARE EARNED. A TABLE LIKE THE ONE BELOW WORKS NICELY. This is in addition to the info above.</t>
  </si>
  <si>
    <t>* Total should add up to 135 if it is a 3-credit course.</t>
  </si>
  <si>
    <t>Total: 55 hours</t>
  </si>
  <si>
    <t>Total: 50 hours</t>
  </si>
  <si>
    <t>Total: 30 hours</t>
  </si>
  <si>
    <t>Class lectures: 10 hrs</t>
  </si>
  <si>
    <t>Reading: 30 hrs</t>
  </si>
  <si>
    <t>Assignments: 10 hrs</t>
  </si>
  <si>
    <t>Presentations/Papers: 5 hrs</t>
  </si>
  <si>
    <t>Class lectures: 15 hrs</t>
  </si>
  <si>
    <t>Reading: 15 hrs</t>
  </si>
  <si>
    <t>Assignments: 15 hrs</t>
  </si>
  <si>
    <t>Class lectures: 0 hrs</t>
  </si>
  <si>
    <t>Reading: 0 hrs</t>
  </si>
  <si>
    <t>Presentations/Papers: 15 hrs</t>
  </si>
  <si>
    <t>Total: 70 hours</t>
  </si>
  <si>
    <t>Reading: 40 hrs</t>
  </si>
  <si>
    <t>Presentations/Papers: 10 hrs</t>
  </si>
  <si>
    <t>Reading: 20 hrs</t>
  </si>
  <si>
    <t>Presentations/Papers: 20 hrs</t>
  </si>
  <si>
    <t>Assignments: 20 hrs</t>
  </si>
  <si>
    <t>* Total should add up to 180 if it is a 3-credit course.</t>
  </si>
  <si>
    <t>Interested students need to put a non-refundable deposit of $250-$500 on their account. Have students sign a form regarding their financial responsibility if they back out. See Tab 15 Study Tour Agreement on this worksheet.</t>
  </si>
  <si>
    <t>FACULTY OR STAFF OR COMMUNITY PARTICIPANTS LISTED BELOW</t>
  </si>
  <si>
    <t>Finalize with Loretta Nave your final itinerary and final trip roster (Tab 7), including faculty, staff, and community members. You must confirm that you have ALL copies of medical and insurance information forms, copies of medical insurance coverage cards, and that you have purchased travel insurance for any international travel, and have Assumption of Risk and Hold Harmless Agreements from all participants.</t>
  </si>
  <si>
    <t>Study Tour Agreement (Tab 15): Each tour leader creates some sort of document that tells students what their financial responsibilities are if they do not go on the trip.</t>
  </si>
  <si>
    <t>Parent/Guardian Permission Form</t>
  </si>
  <si>
    <t>Trip Destination:</t>
  </si>
  <si>
    <t>Dates of Trip:</t>
  </si>
  <si>
    <t>*Please fill out the following form and return to the address below.</t>
  </si>
  <si>
    <t xml:space="preserve">Student Name:  </t>
  </si>
  <si>
    <t xml:space="preserve">  ID#</t>
  </si>
  <si>
    <r>
      <t xml:space="preserve">⁬ </t>
    </r>
  </si>
  <si>
    <t xml:space="preserve">Mail to:  </t>
  </si>
  <si>
    <t>Berrien Springs, MI 49104</t>
  </si>
  <si>
    <t>For minors going on an Andrews study tour</t>
  </si>
  <si>
    <t xml:space="preserve">Yes, I am aware that above-named student has signed up for the trip (destination &amp; dates as indicated above).  He/she has my permission to participate.  </t>
  </si>
  <si>
    <t>No, I am not comfortable with the above-named student participating in the trip (destination &amp; dates as indicated above).  I have talked with him/her and he/she knows about my decision.</t>
  </si>
  <si>
    <t>PLEASE PRINT</t>
  </si>
  <si>
    <t>Parent/Guardian Name:</t>
  </si>
  <si>
    <t>Date:</t>
  </si>
  <si>
    <t>Parent/Guardian Signature:</t>
  </si>
  <si>
    <t>State &amp; Zip:</t>
  </si>
  <si>
    <t>Street Address:</t>
  </si>
  <si>
    <t>City:</t>
  </si>
  <si>
    <t xml:space="preserve">Phone: </t>
  </si>
  <si>
    <t>E-Mail:</t>
  </si>
  <si>
    <t>[study tour leader]</t>
  </si>
  <si>
    <t>[study tour department]</t>
  </si>
  <si>
    <t>Written Parent Permission for students under 18 (Tab 18)</t>
  </si>
  <si>
    <t>Have students fill out course evaluation forms and a general tour evaluation form. See Tab 19 for tour evaluation form suggestions.</t>
  </si>
  <si>
    <t>Complete Final Tour Report (Tab 20) and send it to your Dean's Office.</t>
  </si>
  <si>
    <t>Several hard copies of the AU Personal Injury Report if there are accidents while on the tour (Tab 21)</t>
  </si>
  <si>
    <t>Copies of the student tour evaluation form (see Tab 19 for some suggested questions) and course evaluation forms if you are not doing course evaluations electronically</t>
  </si>
  <si>
    <t>Financial and Insurance Clearance Form</t>
  </si>
  <si>
    <t>All Andrews University-sponsored academic off-campus tours must be approved by the Student Financial Services office. Accounts must be paid in full before leaving the campus.</t>
  </si>
  <si>
    <t>FINANCES</t>
  </si>
  <si>
    <t>Credits-Graduate</t>
  </si>
  <si>
    <t>Credits-Undergraduate</t>
  </si>
  <si>
    <t>$</t>
  </si>
  <si>
    <t>Grad Plus</t>
  </si>
  <si>
    <t>Financial Aid / Loans</t>
  </si>
  <si>
    <t>Alternative</t>
  </si>
  <si>
    <t>Payment Needed</t>
  </si>
  <si>
    <t>Current Account Balance</t>
  </si>
  <si>
    <t>Clearance Authorization</t>
  </si>
  <si>
    <t>INSURANCE</t>
  </si>
  <si>
    <t xml:space="preserve">Personal Supplementary Insurance:  </t>
  </si>
  <si>
    <t>REQUIRED SIGNATURES</t>
  </si>
  <si>
    <t>RETURN THIS SIGNED AND COMPLETED FORM TO THE TOUR DIRECTOR</t>
  </si>
  <si>
    <t>For questions, contact:</t>
  </si>
  <si>
    <t>Student Financial Services</t>
  </si>
  <si>
    <t>4150 Administration Drive</t>
  </si>
  <si>
    <t>Berrien Springs, MI 49104-0750</t>
  </si>
  <si>
    <t>Phone: 269-471-3428   Fax: 269-471-3228   Email: vlt@andrews.edu</t>
  </si>
  <si>
    <t>Summer</t>
  </si>
  <si>
    <t>Spring</t>
  </si>
  <si>
    <t>TRANSPORTATION: Flights, bus, car rental, travel insurance</t>
  </si>
  <si>
    <t>5. Tour Itinerary</t>
  </si>
  <si>
    <t>Please have all students fill out the Andrews University Code of Conduct Agreement (Tab 17)</t>
  </si>
  <si>
    <t>STUDENT LIFE</t>
  </si>
  <si>
    <t>Beyond this tab are some forms you will need, but are not part of what you turn in for final trip approval.</t>
  </si>
  <si>
    <t>Are there any activities you would like to comment on, positive or negative?</t>
  </si>
  <si>
    <t>Would you like to talk with someone about your experience? If so, please contact Student Life or your school's Dean [insert names].</t>
  </si>
  <si>
    <t>SUMMER TOUR: TURN IN FORMS IN EARLY DECEMBER</t>
  </si>
  <si>
    <t>FALL TOUR: TURN IN FORMS IN EARLY APRIL</t>
  </si>
  <si>
    <t>SPRING TOUR: TURN IN FORMS IN EARLY AUGUST</t>
  </si>
  <si>
    <t>Any overnight trip with Andrews students requires that the trip leader completes the trip application, budget, expense detail, and roster.</t>
  </si>
  <si>
    <t>Estimation of Time Use for Completing Assignments for this Course [Undergrad or Mdiv]</t>
  </si>
  <si>
    <t>Estimation of Time Use for Completing Assignments for this Course [Graduate]</t>
  </si>
  <si>
    <t>All summer trip expenses should be turned in by the end of June.</t>
  </si>
  <si>
    <t>All Christmas break trip expenses should be turned in by the end of January.</t>
  </si>
  <si>
    <t>All Fall or Spring trip expenses should be turned in by the end of the semester in which the trip occurred.</t>
  </si>
  <si>
    <t>All of your trip expenses will likely be charged to: 11-[your school's tour account #]-9521-70-[your tour's specific activity code], but check with your department chair or dean to be sure things are coded to the correct account.</t>
  </si>
  <si>
    <t>Make reservations with Andrews Transportation (if needed) for bus transportation to and from the airport or for the trip itself if within the US. If any members of the tour will be driving Transportation vehicles, drivers will need to take a driving test at Transportation prior to departing. If you are renting a vehicle, rent through Transportation so that your personal insurance is not liable.</t>
  </si>
  <si>
    <t>Central Tours Office</t>
  </si>
  <si>
    <t xml:space="preserve">Application for Study Tour / Field School / Field Trip / Workshop </t>
  </si>
  <si>
    <t>Overnight trip for a class (not using tuition)</t>
  </si>
  <si>
    <t>Summer tour
fewer than 12 credits</t>
  </si>
  <si>
    <t>Application for Non-Academic Trip with Students</t>
  </si>
  <si>
    <t>Please attach a list of all students (with ID numbers) who are going on the trip.</t>
  </si>
  <si>
    <t>Please attach a basic itinerary for the trip.</t>
  </si>
  <si>
    <t>Description of the trip:</t>
  </si>
  <si>
    <t>Name of Group:</t>
  </si>
  <si>
    <t>Number of Sponsors/Professors:</t>
  </si>
  <si>
    <t>Total fees collected from students</t>
  </si>
  <si>
    <t xml:space="preserve">Method of Transportation: </t>
  </si>
  <si>
    <t>AU Tour Bus or Van</t>
  </si>
  <si>
    <t>Note that private cars are not recommended for insurance reasons!</t>
  </si>
  <si>
    <t>Source of Funding (give account number)</t>
  </si>
  <si>
    <t>Fees paid by each student</t>
  </si>
  <si>
    <t>Total Expense</t>
  </si>
  <si>
    <t>Bottom Line</t>
  </si>
  <si>
    <t>Central Tours Office (Registrar's Office)</t>
  </si>
  <si>
    <t>No academic credits earned</t>
  </si>
  <si>
    <t>Please make sure students have cleared their class absences with their professors!</t>
  </si>
  <si>
    <t>Sponsoring Department:</t>
  </si>
  <si>
    <t>Tour Director(s):</t>
  </si>
  <si>
    <t>Tour Director Cell/Email:</t>
  </si>
  <si>
    <t>Number of Students Going:</t>
  </si>
  <si>
    <t>Other (specify)</t>
  </si>
  <si>
    <t>Dormitory (list school)</t>
  </si>
  <si>
    <t>Hotel (list address)</t>
  </si>
  <si>
    <t>This and the next tab (expense detail) is all you need to fill out for any trip that is non-academic.</t>
  </si>
  <si>
    <t>Expense Detail for Non-Academic Trip</t>
  </si>
  <si>
    <t>REMINDERS:</t>
  </si>
  <si>
    <t>All invoices and expense reports for a tour must be signed by your school dean!</t>
  </si>
  <si>
    <t>Travel plans should be well under way by this point. Consider using a travel agent.</t>
  </si>
  <si>
    <t>Submit the trip budget workbook to your school dean for approval. Print off: Application, Budget, Expense Detail, and Credit Hour Information (Read Tab 6 and then print off Tab 6A or 6B). The Dean's Office will take the trip application to Loretta Nave for final approval circulation to university administration.</t>
  </si>
  <si>
    <t>Hold informational meetings for students who are interested in going on the trip. Invite Fares Magesa to your meeting to provide info on financial clearance to students.</t>
  </si>
  <si>
    <r>
      <t xml:space="preserve">Use the course schedule form to get your courses set up in Banner. Make sure the trip fee is correct and attached to the study tour course. Be sure to include classroom reservation requests on your course schedule form. Each class should be set up so that students can only register </t>
    </r>
    <r>
      <rPr>
        <b/>
        <sz val="12"/>
        <color indexed="8"/>
        <rFont val="Calibri"/>
        <family val="2"/>
      </rPr>
      <t>by permission of the instructor</t>
    </r>
    <r>
      <rPr>
        <sz val="12"/>
        <color indexed="8"/>
        <rFont val="Calibri"/>
        <family val="2"/>
      </rPr>
      <t>.</t>
    </r>
  </si>
  <si>
    <t>Make sure all students are financially cleared through Fares Magesa (see Tab 14).</t>
  </si>
  <si>
    <t>Make sure students have registered (via online registration) for the right courses. If you want to do block registrations, you must do a paper Add/Drop form for each student. If any students join the tour late, an updated version of the trip roster must be re-sent to magesaf@andrews.edu, baxterb@andrews.edu, benefits@andrews.edu, nave@andrews.edu, and your Dean's Office (See Tab 7).</t>
  </si>
  <si>
    <t>Medical, Insurance, and Emergency Contact Information form (Tab 16): To be kept on file in the department for 3 years.</t>
  </si>
  <si>
    <t>Financial Clearance Form, signed by Fares Magesa (Tab 14)</t>
  </si>
  <si>
    <t>Receipt books, small notebooks or travel mobile application to record financial expenses</t>
  </si>
  <si>
    <r>
      <rPr>
        <b/>
        <u val="single"/>
        <sz val="14"/>
        <color indexed="10"/>
        <rFont val="Arial"/>
        <family val="2"/>
      </rPr>
      <t>TOUR LEADERS</t>
    </r>
    <r>
      <rPr>
        <b/>
        <sz val="14"/>
        <color indexed="10"/>
        <rFont val="Arial"/>
        <family val="2"/>
      </rPr>
      <t xml:space="preserve">: PRINT TABS 3, 4, 5, 6A, 6B AND HAVE YOUR DEPT CHAIR SIGN TAB 3. THEN TAKE IT TO YOUR DEAN'S OFFICE FOR SIGNATURE. 
</t>
    </r>
    <r>
      <rPr>
        <b/>
        <u val="single"/>
        <sz val="14"/>
        <color indexed="10"/>
        <rFont val="Arial"/>
        <family val="2"/>
      </rPr>
      <t>DEAN'S OFFICE</t>
    </r>
    <r>
      <rPr>
        <b/>
        <sz val="14"/>
        <color indexed="10"/>
        <rFont val="Arial"/>
        <family val="2"/>
      </rPr>
      <t>: AFTER THE DEAN APPROVES THE FORM, PLEASE TAKE IT TO LORETTA NAVE.</t>
    </r>
  </si>
  <si>
    <r>
      <t>Description of Trip: Learning Objectives, Mission/Outreach, Recruitment components</t>
    </r>
    <r>
      <rPr>
        <b/>
        <sz val="10"/>
        <color indexed="10"/>
        <rFont val="Arial"/>
        <family val="2"/>
      </rPr>
      <t xml:space="preserve"> [Attach detailed trip itinerary and complete tab 6A and 6B]</t>
    </r>
  </si>
  <si>
    <t>Short-term travel insurance required for Int'l travel. Contact Loretta Nave to confirm current carrier (See Tab 9)</t>
  </si>
  <si>
    <t>Adventist Risk Management (confirm current carrier with Loretta Nave at x3484)</t>
  </si>
  <si>
    <t>updated 2/4/20</t>
  </si>
  <si>
    <t>For tours in Summer 2021, Fall 2021, Spring 2022</t>
  </si>
  <si>
    <t>updated 6/11/21</t>
  </si>
  <si>
    <t>By the end of August: Fill out the fiscal year planning sheet and full application (located on study tours webpage) for any trips funded by tuition dollars, and email it to your Dean's Office.</t>
  </si>
  <si>
    <t>Email copies of every course syllabi (which MUST include credit-hour justification and pre-tour/tour/post-tour dates for each course) to your Dean's Office.</t>
  </si>
  <si>
    <t xml:space="preserve">Advertise the trip with posters on campus and post info in your department. Advertising materials should list dates, locations, courses, who to contact, and the tour fee, if possible. </t>
  </si>
  <si>
    <t>If you do not currently have an Andrews credit card, apply for one with Andrews University's PNC Program Administrator, Greg Rosenthal. AU policy is that personal credit cards cannot be used for trips or tours.</t>
  </si>
  <si>
    <t>Attach the syllabi for all the courses on the tour and an itinerary and forward to your Dean for signature and routing in the Ad Building. Multi-school tours require signatures from all chairs and deans involved with the trip.</t>
  </si>
  <si>
    <t>Give all students a small list of emergency contact information for Andrews (see Tab 10 for suggested contacts; be sure to confirm current contact information)</t>
  </si>
  <si>
    <t>The Andrews policy (as of 10/15/10) is that university employees should not use their personal credit cards for trips or tours. See Andrews University's PNC Program Manager, Greg Rosenthal to get an Andrews card.</t>
  </si>
  <si>
    <t>Use an Excel spreadsheet to itemize expenses. This can reduce errors for math calculations, incorporate conversion rates for foreign currency transactions, and facilitate arranging transactions to match corresponding receipt documentation. Please email your Excel file to trexp@andrews.edu in addition to printing a copy to attach to the expense report.</t>
  </si>
  <si>
    <t xml:space="preserve">If you have any questions, contact Financial Records by phone (x3323 or x6330) or by email (trexp@andrews.edu; igyeresi@andrews.edu). </t>
  </si>
  <si>
    <t xml:space="preserve">Use sign-off sheets when giving money to any tour participant (example: $5 for meal). The sheet must include: date of the transaction, amount of the transaction in US dollars, the payment method, the business purpose, and recipient signature. </t>
  </si>
  <si>
    <t>The syllabus should include a tour itinerary, with highlights of what will be experienced in regards to that class.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</si>
</sst>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quot;$&quot;#,##0"/>
    <numFmt numFmtId="168" formatCode="_(&quot;$&quot;* #,##0.0_);_(&quot;$&quot;* \(#,##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 numFmtId="176" formatCode="&quot;$&quot;#,##0.00"/>
  </numFmts>
  <fonts count="191">
    <font>
      <sz val="11"/>
      <color theme="1"/>
      <name val="Calibri"/>
      <family val="2"/>
    </font>
    <font>
      <sz val="11"/>
      <color indexed="8"/>
      <name val="Calibri"/>
      <family val="2"/>
    </font>
    <font>
      <sz val="10"/>
      <color indexed="8"/>
      <name val="Times New Roman"/>
      <family val="1"/>
    </font>
    <font>
      <sz val="10"/>
      <color indexed="8"/>
      <name val="Calibri"/>
      <family val="2"/>
    </font>
    <font>
      <sz val="10"/>
      <name val="Arial"/>
      <family val="2"/>
    </font>
    <font>
      <sz val="9"/>
      <name val="Arial"/>
      <family val="2"/>
    </font>
    <font>
      <b/>
      <sz val="10"/>
      <name val="Arial"/>
      <family val="2"/>
    </font>
    <font>
      <sz val="12"/>
      <name val="Arial"/>
      <family val="2"/>
    </font>
    <font>
      <b/>
      <sz val="8"/>
      <name val="Arial"/>
      <family val="2"/>
    </font>
    <font>
      <sz val="16"/>
      <name val="Arial"/>
      <family val="2"/>
    </font>
    <font>
      <i/>
      <sz val="9"/>
      <name val="Arial"/>
      <family val="2"/>
    </font>
    <font>
      <sz val="16"/>
      <color indexed="8"/>
      <name val="Calibri"/>
      <family val="2"/>
    </font>
    <font>
      <b/>
      <i/>
      <sz val="11"/>
      <color indexed="8"/>
      <name val="Calibri"/>
      <family val="2"/>
    </font>
    <font>
      <b/>
      <sz val="16"/>
      <color indexed="8"/>
      <name val="Calibri"/>
      <family val="2"/>
    </font>
    <font>
      <b/>
      <u val="single"/>
      <sz val="16"/>
      <color indexed="8"/>
      <name val="Calibri"/>
      <family val="2"/>
    </font>
    <font>
      <b/>
      <sz val="9"/>
      <name val="Arial"/>
      <family val="2"/>
    </font>
    <font>
      <i/>
      <sz val="8"/>
      <name val="Arial"/>
      <family val="2"/>
    </font>
    <font>
      <b/>
      <i/>
      <sz val="10"/>
      <name val="Arial"/>
      <family val="2"/>
    </font>
    <font>
      <b/>
      <i/>
      <sz val="9"/>
      <name val="Arial"/>
      <family val="2"/>
    </font>
    <font>
      <i/>
      <sz val="10"/>
      <color indexed="8"/>
      <name val="Calibri"/>
      <family val="2"/>
    </font>
    <font>
      <b/>
      <i/>
      <sz val="10"/>
      <color indexed="8"/>
      <name val="Calibri"/>
      <family val="2"/>
    </font>
    <font>
      <sz val="8"/>
      <name val="Arial"/>
      <family val="2"/>
    </font>
    <font>
      <sz val="11"/>
      <name val="Calibri"/>
      <family val="2"/>
    </font>
    <font>
      <b/>
      <i/>
      <sz val="9"/>
      <color indexed="8"/>
      <name val="Calibri"/>
      <family val="2"/>
    </font>
    <font>
      <b/>
      <i/>
      <sz val="9"/>
      <color indexed="10"/>
      <name val="Calibri"/>
      <family val="2"/>
    </font>
    <font>
      <b/>
      <sz val="11"/>
      <name val="Calibri"/>
      <family val="2"/>
    </font>
    <font>
      <b/>
      <sz val="10"/>
      <color indexed="10"/>
      <name val="Arial"/>
      <family val="2"/>
    </font>
    <font>
      <u val="single"/>
      <sz val="11"/>
      <color indexed="8"/>
      <name val="Calibri"/>
      <family val="2"/>
    </font>
    <font>
      <b/>
      <sz val="15"/>
      <color indexed="9"/>
      <name val="Calibri"/>
      <family val="2"/>
    </font>
    <font>
      <b/>
      <sz val="9"/>
      <name val="Tahoma"/>
      <family val="2"/>
    </font>
    <font>
      <sz val="9"/>
      <name val="Tahoma"/>
      <family val="2"/>
    </font>
    <font>
      <b/>
      <sz val="15"/>
      <color indexed="40"/>
      <name val="Calibri"/>
      <family val="2"/>
    </font>
    <font>
      <b/>
      <sz val="14"/>
      <name val="Arial"/>
      <family val="2"/>
    </font>
    <font>
      <b/>
      <sz val="14"/>
      <color indexed="10"/>
      <name val="Arial"/>
      <family val="2"/>
    </font>
    <font>
      <b/>
      <u val="single"/>
      <sz val="14"/>
      <color indexed="10"/>
      <name val="Arial"/>
      <family val="2"/>
    </font>
    <font>
      <sz val="12"/>
      <color indexed="8"/>
      <name val="Lucida Sans"/>
      <family val="2"/>
    </font>
    <font>
      <b/>
      <sz val="12"/>
      <color indexed="8"/>
      <name val="Lucida Sans"/>
      <family val="2"/>
    </font>
    <font>
      <b/>
      <sz val="11"/>
      <color indexed="8"/>
      <name val="Calibri"/>
      <family val="2"/>
    </font>
    <font>
      <b/>
      <u val="single"/>
      <sz val="11"/>
      <color indexed="8"/>
      <name val="Calibri"/>
      <family val="2"/>
    </font>
    <font>
      <b/>
      <sz val="11"/>
      <name val="Arial"/>
      <family val="2"/>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Times New Roman"/>
      <family val="1"/>
    </font>
    <font>
      <i/>
      <sz val="11"/>
      <color indexed="8"/>
      <name val="Calibri"/>
      <family val="2"/>
    </font>
    <font>
      <b/>
      <sz val="9"/>
      <color indexed="8"/>
      <name val="Calibri"/>
      <family val="2"/>
    </font>
    <font>
      <sz val="9"/>
      <color indexed="8"/>
      <name val="Calibri"/>
      <family val="2"/>
    </font>
    <font>
      <b/>
      <sz val="13"/>
      <color indexed="9"/>
      <name val="Calibri"/>
      <family val="2"/>
    </font>
    <font>
      <b/>
      <sz val="13"/>
      <name val="Calibri"/>
      <family val="2"/>
    </font>
    <font>
      <b/>
      <sz val="14"/>
      <color indexed="8"/>
      <name val="Calibri"/>
      <family val="2"/>
    </font>
    <font>
      <b/>
      <sz val="13"/>
      <color indexed="8"/>
      <name val="Calibri"/>
      <family val="2"/>
    </font>
    <font>
      <b/>
      <sz val="15"/>
      <color indexed="10"/>
      <name val="Arial"/>
      <family val="2"/>
    </font>
    <font>
      <b/>
      <sz val="15"/>
      <color indexed="8"/>
      <name val="Calibri"/>
      <family val="2"/>
    </font>
    <font>
      <b/>
      <sz val="10"/>
      <color indexed="8"/>
      <name val="Arial"/>
      <family val="2"/>
    </font>
    <font>
      <b/>
      <sz val="10"/>
      <color indexed="8"/>
      <name val="Calibri"/>
      <family val="2"/>
    </font>
    <font>
      <b/>
      <sz val="12"/>
      <color indexed="9"/>
      <name val="Calibri"/>
      <family val="2"/>
    </font>
    <font>
      <b/>
      <sz val="10"/>
      <color indexed="9"/>
      <name val="Arial"/>
      <family val="2"/>
    </font>
    <font>
      <sz val="14"/>
      <color indexed="8"/>
      <name val="Calibri"/>
      <family val="2"/>
    </font>
    <font>
      <b/>
      <sz val="14"/>
      <color indexed="8"/>
      <name val="Times New Roman"/>
      <family val="1"/>
    </font>
    <font>
      <b/>
      <sz val="14"/>
      <color indexed="9"/>
      <name val="Calibri"/>
      <family val="2"/>
    </font>
    <font>
      <sz val="18"/>
      <color indexed="8"/>
      <name val="Calibri"/>
      <family val="2"/>
    </font>
    <font>
      <b/>
      <i/>
      <sz val="16"/>
      <color indexed="8"/>
      <name val="Calibri"/>
      <family val="2"/>
    </font>
    <font>
      <b/>
      <sz val="11"/>
      <color indexed="10"/>
      <name val="Calibri"/>
      <family val="2"/>
    </font>
    <font>
      <b/>
      <sz val="15"/>
      <color indexed="10"/>
      <name val="Calibri"/>
      <family val="2"/>
    </font>
    <font>
      <i/>
      <sz val="12"/>
      <color indexed="8"/>
      <name val="Calibri"/>
      <family val="2"/>
    </font>
    <font>
      <b/>
      <sz val="24"/>
      <color indexed="8"/>
      <name val="Calibri"/>
      <family val="2"/>
    </font>
    <font>
      <sz val="24"/>
      <color indexed="8"/>
      <name val="Calibri"/>
      <family val="2"/>
    </font>
    <font>
      <b/>
      <sz val="16"/>
      <color indexed="9"/>
      <name val="Calibri"/>
      <family val="2"/>
    </font>
    <font>
      <b/>
      <sz val="10"/>
      <name val="Calibri"/>
      <family val="2"/>
    </font>
    <font>
      <b/>
      <sz val="16"/>
      <color indexed="10"/>
      <name val="Calibri"/>
      <family val="2"/>
    </font>
    <font>
      <sz val="11"/>
      <color indexed="8"/>
      <name val="Arial"/>
      <family val="2"/>
    </font>
    <font>
      <b/>
      <sz val="11"/>
      <color indexed="8"/>
      <name val="Arial"/>
      <family val="2"/>
    </font>
    <font>
      <b/>
      <i/>
      <sz val="9"/>
      <color indexed="60"/>
      <name val="Arial"/>
      <family val="2"/>
    </font>
    <font>
      <sz val="12"/>
      <name val="Calibri"/>
      <family val="2"/>
    </font>
    <font>
      <b/>
      <sz val="22"/>
      <color indexed="8"/>
      <name val="Calibri"/>
      <family val="2"/>
    </font>
    <font>
      <b/>
      <sz val="18"/>
      <color indexed="9"/>
      <name val="Calibri"/>
      <family val="2"/>
    </font>
    <font>
      <b/>
      <i/>
      <sz val="9"/>
      <color indexed="8"/>
      <name val="Arial"/>
      <family val="2"/>
    </font>
    <font>
      <b/>
      <sz val="12"/>
      <color indexed="8"/>
      <name val="Arial"/>
      <family val="2"/>
    </font>
    <font>
      <b/>
      <sz val="16"/>
      <color indexed="9"/>
      <name val="Arial"/>
      <family val="2"/>
    </font>
    <font>
      <b/>
      <i/>
      <sz val="13"/>
      <color indexed="9"/>
      <name val="Arial"/>
      <family val="2"/>
    </font>
    <font>
      <sz val="10"/>
      <color indexed="10"/>
      <name val="Arial"/>
      <family val="2"/>
    </font>
    <font>
      <sz val="8"/>
      <color indexed="8"/>
      <name val="Calibri"/>
      <family val="2"/>
    </font>
    <font>
      <b/>
      <sz val="12"/>
      <color indexed="63"/>
      <name val="Arial"/>
      <family val="2"/>
    </font>
    <font>
      <b/>
      <sz val="10.5"/>
      <color indexed="9"/>
      <name val="Calibri"/>
      <family val="2"/>
    </font>
    <font>
      <b/>
      <u val="single"/>
      <sz val="13"/>
      <color indexed="8"/>
      <name val="Calibri"/>
      <family val="2"/>
    </font>
    <font>
      <b/>
      <sz val="11.5"/>
      <color indexed="8"/>
      <name val="Calibri"/>
      <family val="2"/>
    </font>
    <font>
      <b/>
      <sz val="25"/>
      <color indexed="10"/>
      <name val="Calibri"/>
      <family val="2"/>
    </font>
    <font>
      <b/>
      <sz val="14"/>
      <color indexed="56"/>
      <name val="Calibri"/>
      <family val="2"/>
    </font>
    <font>
      <b/>
      <u val="single"/>
      <sz val="15"/>
      <color indexed="12"/>
      <name val="Calibri"/>
      <family val="2"/>
    </font>
    <font>
      <b/>
      <sz val="11"/>
      <color indexed="60"/>
      <name val="Calibri"/>
      <family val="2"/>
    </font>
    <font>
      <b/>
      <sz val="25"/>
      <color indexed="56"/>
      <name val="Calibri"/>
      <family val="2"/>
    </font>
    <font>
      <b/>
      <sz val="18"/>
      <color indexed="8"/>
      <name val="Calibri"/>
      <family val="2"/>
    </font>
    <font>
      <b/>
      <i/>
      <sz val="18"/>
      <color indexed="8"/>
      <name val="Times New Roman"/>
      <family val="1"/>
    </font>
    <font>
      <b/>
      <sz val="12"/>
      <color indexed="8"/>
      <name val="Times New Roman"/>
      <family val="1"/>
    </font>
    <font>
      <b/>
      <i/>
      <sz val="13"/>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1"/>
      <color theme="1"/>
      <name val="Times New Roman"/>
      <family val="1"/>
    </font>
    <font>
      <sz val="16"/>
      <color theme="1"/>
      <name val="Calibri"/>
      <family val="2"/>
    </font>
    <font>
      <i/>
      <sz val="11"/>
      <color theme="1"/>
      <name val="Calibri"/>
      <family val="2"/>
    </font>
    <font>
      <b/>
      <sz val="16"/>
      <color theme="1"/>
      <name val="Calibri"/>
      <family val="2"/>
    </font>
    <font>
      <b/>
      <sz val="9"/>
      <color theme="1"/>
      <name val="Calibri"/>
      <family val="2"/>
    </font>
    <font>
      <sz val="12"/>
      <color theme="1"/>
      <name val="Calibri"/>
      <family val="2"/>
    </font>
    <font>
      <sz val="9"/>
      <color theme="1"/>
      <name val="Calibri"/>
      <family val="2"/>
    </font>
    <font>
      <b/>
      <i/>
      <sz val="11"/>
      <color theme="1"/>
      <name val="Calibri"/>
      <family val="2"/>
    </font>
    <font>
      <sz val="10"/>
      <color theme="1"/>
      <name val="Calibri"/>
      <family val="2"/>
    </font>
    <font>
      <b/>
      <sz val="13"/>
      <color theme="0"/>
      <name val="Calibri"/>
      <family val="2"/>
    </font>
    <font>
      <b/>
      <sz val="14"/>
      <color theme="1"/>
      <name val="Calibri"/>
      <family val="2"/>
    </font>
    <font>
      <b/>
      <sz val="13"/>
      <color theme="1"/>
      <name val="Calibri"/>
      <family val="2"/>
    </font>
    <font>
      <b/>
      <i/>
      <sz val="10"/>
      <color theme="1"/>
      <name val="Calibri"/>
      <family val="2"/>
    </font>
    <font>
      <b/>
      <i/>
      <sz val="9"/>
      <color theme="1"/>
      <name val="Calibri"/>
      <family val="2"/>
    </font>
    <font>
      <b/>
      <sz val="15"/>
      <color rgb="FFFF0000"/>
      <name val="Arial"/>
      <family val="2"/>
    </font>
    <font>
      <b/>
      <sz val="15"/>
      <color theme="1"/>
      <name val="Calibri"/>
      <family val="2"/>
    </font>
    <font>
      <b/>
      <sz val="10"/>
      <color theme="1"/>
      <name val="Arial"/>
      <family val="2"/>
    </font>
    <font>
      <b/>
      <sz val="10"/>
      <color theme="1"/>
      <name val="Calibri"/>
      <family val="2"/>
    </font>
    <font>
      <b/>
      <sz val="15"/>
      <color theme="0"/>
      <name val="Calibri"/>
      <family val="2"/>
    </font>
    <font>
      <b/>
      <sz val="12"/>
      <color theme="0"/>
      <name val="Calibri"/>
      <family val="2"/>
    </font>
    <font>
      <b/>
      <sz val="10"/>
      <color theme="0"/>
      <name val="Arial"/>
      <family val="2"/>
    </font>
    <font>
      <sz val="14"/>
      <color theme="1"/>
      <name val="Calibri"/>
      <family val="2"/>
    </font>
    <font>
      <b/>
      <sz val="14"/>
      <color theme="1"/>
      <name val="Times New Roman"/>
      <family val="1"/>
    </font>
    <font>
      <b/>
      <sz val="14"/>
      <color theme="0"/>
      <name val="Calibri"/>
      <family val="2"/>
    </font>
    <font>
      <sz val="18"/>
      <color theme="1"/>
      <name val="Calibri"/>
      <family val="2"/>
    </font>
    <font>
      <b/>
      <i/>
      <sz val="16"/>
      <color theme="1"/>
      <name val="Calibri"/>
      <family val="2"/>
    </font>
    <font>
      <b/>
      <sz val="11"/>
      <color rgb="FFFF0000"/>
      <name val="Calibri"/>
      <family val="2"/>
    </font>
    <font>
      <b/>
      <sz val="15"/>
      <color rgb="FFFF0000"/>
      <name val="Calibri"/>
      <family val="2"/>
    </font>
    <font>
      <i/>
      <sz val="12"/>
      <color theme="1"/>
      <name val="Calibri"/>
      <family val="2"/>
    </font>
    <font>
      <i/>
      <sz val="10"/>
      <color theme="1"/>
      <name val="Calibri"/>
      <family val="2"/>
    </font>
    <font>
      <b/>
      <sz val="24"/>
      <color theme="1"/>
      <name val="Calibri"/>
      <family val="2"/>
    </font>
    <font>
      <sz val="24"/>
      <color theme="1"/>
      <name val="Calibri"/>
      <family val="2"/>
    </font>
    <font>
      <b/>
      <sz val="16"/>
      <color theme="0"/>
      <name val="Calibri"/>
      <family val="2"/>
    </font>
    <font>
      <b/>
      <sz val="16"/>
      <color rgb="FFFF0000"/>
      <name val="Calibri"/>
      <family val="2"/>
    </font>
    <font>
      <sz val="11"/>
      <color theme="1"/>
      <name val="Arial"/>
      <family val="2"/>
    </font>
    <font>
      <b/>
      <sz val="11"/>
      <color theme="1"/>
      <name val="Arial"/>
      <family val="2"/>
    </font>
    <font>
      <b/>
      <i/>
      <sz val="9"/>
      <color rgb="FFC00000"/>
      <name val="Arial"/>
      <family val="2"/>
    </font>
    <font>
      <b/>
      <sz val="18"/>
      <color theme="0"/>
      <name val="Calibri"/>
      <family val="2"/>
    </font>
    <font>
      <b/>
      <sz val="22"/>
      <color theme="1"/>
      <name val="Calibri"/>
      <family val="2"/>
    </font>
    <font>
      <b/>
      <sz val="16"/>
      <color theme="0"/>
      <name val="Arial"/>
      <family val="2"/>
    </font>
    <font>
      <b/>
      <i/>
      <sz val="13"/>
      <color theme="0"/>
      <name val="Arial"/>
      <family val="2"/>
    </font>
    <font>
      <b/>
      <sz val="12"/>
      <color theme="1"/>
      <name val="Arial"/>
      <family val="2"/>
    </font>
    <font>
      <b/>
      <i/>
      <sz val="9"/>
      <color theme="1"/>
      <name val="Arial"/>
      <family val="2"/>
    </font>
    <font>
      <b/>
      <sz val="12"/>
      <color theme="1" tint="0.34999001026153564"/>
      <name val="Arial"/>
      <family val="2"/>
    </font>
    <font>
      <b/>
      <sz val="14"/>
      <color rgb="FFFF0000"/>
      <name val="Arial"/>
      <family val="2"/>
    </font>
    <font>
      <sz val="8"/>
      <color theme="1"/>
      <name val="Calibri"/>
      <family val="2"/>
    </font>
    <font>
      <sz val="10"/>
      <color rgb="FFFF0000"/>
      <name val="Arial"/>
      <family val="2"/>
    </font>
    <font>
      <b/>
      <sz val="10.5"/>
      <color theme="0"/>
      <name val="Calibri"/>
      <family val="2"/>
    </font>
    <font>
      <b/>
      <u val="single"/>
      <sz val="13"/>
      <color theme="1"/>
      <name val="Calibri"/>
      <family val="2"/>
    </font>
    <font>
      <b/>
      <sz val="11.5"/>
      <color theme="1"/>
      <name val="Calibri"/>
      <family val="2"/>
    </font>
    <font>
      <b/>
      <sz val="25"/>
      <color rgb="FFFF0000"/>
      <name val="Calibri"/>
      <family val="2"/>
    </font>
    <font>
      <b/>
      <sz val="14"/>
      <color rgb="FF002060"/>
      <name val="Calibri"/>
      <family val="2"/>
    </font>
    <font>
      <b/>
      <u val="single"/>
      <sz val="15"/>
      <color theme="10"/>
      <name val="Calibri"/>
      <family val="2"/>
    </font>
    <font>
      <b/>
      <sz val="11"/>
      <color rgb="FFC00000"/>
      <name val="Calibri"/>
      <family val="2"/>
    </font>
    <font>
      <b/>
      <sz val="25"/>
      <color rgb="FF002060"/>
      <name val="Calibri"/>
      <family val="2"/>
    </font>
    <font>
      <b/>
      <sz val="18"/>
      <color theme="1"/>
      <name val="Calibri"/>
      <family val="2"/>
    </font>
    <font>
      <b/>
      <i/>
      <sz val="18"/>
      <color theme="1"/>
      <name val="Times New Roman"/>
      <family val="1"/>
    </font>
    <font>
      <b/>
      <sz val="12"/>
      <color theme="1"/>
      <name val="Times New Roman"/>
      <family val="1"/>
    </font>
    <font>
      <u val="single"/>
      <sz val="11"/>
      <color theme="1"/>
      <name val="Calibri"/>
      <family val="2"/>
    </font>
    <font>
      <b/>
      <i/>
      <sz val="13"/>
      <color theme="0"/>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0" tint="-0.149959996342659"/>
        <bgColor indexed="64"/>
      </patternFill>
    </fill>
    <fill>
      <patternFill patternType="solid">
        <fgColor theme="1"/>
        <bgColor indexed="64"/>
      </patternFill>
    </fill>
    <fill>
      <patternFill patternType="solid">
        <fgColor rgb="FFFFFF99"/>
        <bgColor indexed="64"/>
      </patternFill>
    </fill>
    <fill>
      <patternFill patternType="solid">
        <fgColor rgb="FF00B0F0"/>
        <bgColor indexed="64"/>
      </patternFill>
    </fill>
    <fill>
      <patternFill patternType="solid">
        <fgColor theme="0" tint="-0.3499799966812134"/>
        <bgColor indexed="64"/>
      </patternFill>
    </fill>
    <fill>
      <patternFill patternType="solid">
        <fgColor rgb="FF00B050"/>
        <bgColor indexed="64"/>
      </patternFill>
    </fill>
    <fill>
      <patternFill patternType="solid">
        <fgColor theme="9" tint="-0.24997000396251678"/>
        <bgColor indexed="64"/>
      </patternFill>
    </fill>
    <fill>
      <patternFill patternType="solid">
        <fgColor rgb="FF7030A0"/>
        <bgColor indexed="64"/>
      </patternFill>
    </fill>
    <fill>
      <patternFill patternType="solid">
        <fgColor rgb="FF92D050"/>
        <bgColor indexed="64"/>
      </patternFill>
    </fill>
    <fill>
      <patternFill patternType="solid">
        <fgColor rgb="FFFFCC66"/>
        <bgColor indexed="64"/>
      </patternFill>
    </fill>
    <fill>
      <patternFill patternType="solid">
        <fgColor rgb="FFFFC000"/>
        <bgColor indexed="64"/>
      </patternFill>
    </fill>
    <fill>
      <patternFill patternType="solid">
        <fgColor rgb="FFFF00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top style="thin"/>
      <bottom style="thin"/>
    </border>
    <border>
      <left>
        <color indexed="63"/>
      </left>
      <right>
        <color indexed="63"/>
      </right>
      <top>
        <color indexed="63"/>
      </top>
      <bottom style="thin"/>
    </border>
    <border>
      <left style="thin"/>
      <right/>
      <top/>
      <bottom/>
    </border>
    <border>
      <left style="thin"/>
      <right>
        <color indexed="63"/>
      </right>
      <top>
        <color indexed="63"/>
      </top>
      <bottom style="thin"/>
    </border>
    <border>
      <left style="medium"/>
      <right style="medium"/>
      <top style="medium"/>
      <bottom style="medium"/>
    </border>
    <border>
      <left/>
      <right style="thin"/>
      <top/>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ck"/>
    </border>
    <border>
      <left style="thin"/>
      <right style="thick"/>
      <top style="thin"/>
      <bottom style="thin"/>
    </border>
    <border>
      <left style="thick"/>
      <right style="thin"/>
      <top style="thin"/>
      <bottom style="thin"/>
    </border>
    <border>
      <left style="medium">
        <color rgb="FFFF0000"/>
      </left>
      <right style="medium">
        <color rgb="FFFF0000"/>
      </right>
      <top style="medium">
        <color rgb="FFFF0000"/>
      </top>
      <bottom style="medium">
        <color rgb="FFFF0000"/>
      </bottom>
    </border>
    <border>
      <left style="thin"/>
      <right style="thin"/>
      <top style="thick"/>
      <bottom style="thin"/>
    </border>
    <border>
      <left>
        <color indexed="63"/>
      </left>
      <right>
        <color indexed="63"/>
      </right>
      <top style="thick"/>
      <bottom>
        <color indexed="63"/>
      </bottom>
    </border>
    <border>
      <left style="thin"/>
      <right style="thick"/>
      <top style="thick"/>
      <bottom style="thin"/>
    </border>
    <border>
      <left>
        <color indexed="63"/>
      </left>
      <right style="thick"/>
      <top>
        <color indexed="63"/>
      </top>
      <bottom style="thin"/>
    </border>
    <border>
      <left/>
      <right style="thick"/>
      <top style="thin"/>
      <bottom style="thin"/>
    </border>
    <border>
      <left/>
      <right/>
      <top style="thin"/>
      <bottom style="thick"/>
    </border>
    <border>
      <left/>
      <right/>
      <top>
        <color indexed="63"/>
      </top>
      <bottom style="thick"/>
    </border>
    <border>
      <left/>
      <right style="thick"/>
      <top style="thin"/>
      <bottom style="thick"/>
    </border>
    <border>
      <left style="thin"/>
      <right style="thin"/>
      <top style="thin"/>
      <bottom>
        <color indexed="63"/>
      </bottom>
    </border>
    <border>
      <left/>
      <right/>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top style="thick"/>
      <bottom>
        <color indexed="63"/>
      </bottom>
    </border>
    <border>
      <left style="thick"/>
      <right style="thin"/>
      <top>
        <color indexed="63"/>
      </top>
      <bottom>
        <color indexed="63"/>
      </bottom>
    </border>
    <border>
      <left style="thick"/>
      <right style="thin"/>
      <top>
        <color indexed="63"/>
      </top>
      <bottom style="thick"/>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1" fillId="25" borderId="0" applyNumberFormat="0" applyBorder="0" applyAlignment="0" applyProtection="0"/>
    <xf numFmtId="0" fontId="112" fillId="26" borderId="0" applyNumberFormat="0" applyBorder="0" applyAlignment="0" applyProtection="0"/>
    <xf numFmtId="0" fontId="113" fillId="27" borderId="1" applyNumberFormat="0" applyAlignment="0" applyProtection="0"/>
    <xf numFmtId="0" fontId="1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7" fillId="29" borderId="0" applyNumberFormat="0" applyBorder="0" applyAlignment="0" applyProtection="0"/>
    <xf numFmtId="0" fontId="118" fillId="0" borderId="3" applyNumberFormat="0" applyFill="0" applyAlignment="0" applyProtection="0"/>
    <xf numFmtId="0" fontId="119" fillId="0" borderId="4" applyNumberFormat="0" applyFill="0" applyAlignment="0" applyProtection="0"/>
    <xf numFmtId="0" fontId="120" fillId="0" borderId="5" applyNumberFormat="0" applyFill="0" applyAlignment="0" applyProtection="0"/>
    <xf numFmtId="0" fontId="120" fillId="0" borderId="0" applyNumberFormat="0" applyFill="0" applyBorder="0" applyAlignment="0" applyProtection="0"/>
    <xf numFmtId="0" fontId="121" fillId="0" borderId="0" applyNumberFormat="0" applyFill="0" applyBorder="0" applyAlignment="0" applyProtection="0"/>
    <xf numFmtId="0" fontId="122" fillId="30" borderId="1" applyNumberFormat="0" applyAlignment="0" applyProtection="0"/>
    <xf numFmtId="0" fontId="123" fillId="0" borderId="6" applyNumberFormat="0" applyFill="0" applyAlignment="0" applyProtection="0"/>
    <xf numFmtId="0" fontId="124" fillId="31" borderId="0" applyNumberFormat="0" applyBorder="0" applyAlignment="0" applyProtection="0"/>
    <xf numFmtId="0" fontId="4" fillId="0" borderId="0">
      <alignment/>
      <protection/>
    </xf>
    <xf numFmtId="0" fontId="4" fillId="0" borderId="0">
      <alignment/>
      <protection/>
    </xf>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752">
    <xf numFmtId="0" fontId="0" fillId="0" borderId="0" xfId="0" applyFont="1" applyAlignment="1">
      <alignment/>
    </xf>
    <xf numFmtId="0" fontId="0" fillId="0" borderId="0" xfId="0" applyAlignment="1">
      <alignment horizontal="right"/>
    </xf>
    <xf numFmtId="42" fontId="0" fillId="0" borderId="0" xfId="44" applyNumberFormat="1" applyFont="1" applyAlignment="1">
      <alignment/>
    </xf>
    <xf numFmtId="0" fontId="127" fillId="0" borderId="0" xfId="0" applyFont="1" applyAlignment="1">
      <alignment/>
    </xf>
    <xf numFmtId="0" fontId="129"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xf>
    <xf numFmtId="0" fontId="0" fillId="0" borderId="0" xfId="0" applyFont="1" applyFill="1" applyBorder="1" applyAlignment="1">
      <alignment horizontal="center"/>
    </xf>
    <xf numFmtId="0" fontId="130" fillId="0" borderId="0" xfId="0" applyFont="1" applyAlignment="1">
      <alignment/>
    </xf>
    <xf numFmtId="0" fontId="130" fillId="0" borderId="0" xfId="0" applyFont="1" applyAlignment="1">
      <alignment horizontal="center"/>
    </xf>
    <xf numFmtId="44" fontId="0" fillId="33" borderId="0" xfId="44" applyFont="1" applyFill="1" applyAlignment="1">
      <alignment/>
    </xf>
    <xf numFmtId="44" fontId="0" fillId="33" borderId="0" xfId="44" applyFont="1" applyFill="1" applyBorder="1" applyAlignment="1">
      <alignment/>
    </xf>
    <xf numFmtId="0" fontId="0" fillId="33" borderId="0" xfId="0" applyFont="1" applyFill="1" applyAlignment="1">
      <alignment horizontal="center"/>
    </xf>
    <xf numFmtId="0" fontId="0" fillId="33" borderId="0" xfId="0" applyFont="1" applyFill="1" applyBorder="1" applyAlignment="1">
      <alignment/>
    </xf>
    <xf numFmtId="0" fontId="0" fillId="13" borderId="0" xfId="0" applyFill="1" applyAlignment="1">
      <alignment/>
    </xf>
    <xf numFmtId="0" fontId="0" fillId="13" borderId="0" xfId="0" applyFont="1" applyFill="1" applyAlignment="1">
      <alignment/>
    </xf>
    <xf numFmtId="10" fontId="0" fillId="13" borderId="10" xfId="0" applyNumberFormat="1" applyFont="1" applyFill="1" applyBorder="1" applyAlignment="1">
      <alignment/>
    </xf>
    <xf numFmtId="0" fontId="127" fillId="0" borderId="0" xfId="0" applyFont="1" applyAlignment="1">
      <alignment horizontal="right"/>
    </xf>
    <xf numFmtId="44" fontId="0" fillId="33" borderId="0" xfId="44" applyFont="1" applyFill="1" applyBorder="1" applyAlignment="1">
      <alignment/>
    </xf>
    <xf numFmtId="0" fontId="131" fillId="0" borderId="0" xfId="0" applyFont="1" applyAlignment="1">
      <alignment/>
    </xf>
    <xf numFmtId="0" fontId="129" fillId="0" borderId="0" xfId="0" applyFont="1" applyBorder="1" applyAlignment="1">
      <alignment/>
    </xf>
    <xf numFmtId="0" fontId="132" fillId="0" borderId="0" xfId="0" applyFont="1" applyAlignment="1">
      <alignment/>
    </xf>
    <xf numFmtId="0" fontId="4" fillId="0" borderId="0" xfId="57">
      <alignment/>
      <protection/>
    </xf>
    <xf numFmtId="0" fontId="4" fillId="0" borderId="0" xfId="57" applyBorder="1" applyAlignment="1">
      <alignment/>
      <protection/>
    </xf>
    <xf numFmtId="0" fontId="7" fillId="0" borderId="0" xfId="57" applyFont="1" applyBorder="1">
      <alignment/>
      <protection/>
    </xf>
    <xf numFmtId="0" fontId="7" fillId="0" borderId="0" xfId="57" applyFont="1">
      <alignment/>
      <protection/>
    </xf>
    <xf numFmtId="0" fontId="4" fillId="0" borderId="0" xfId="57" applyBorder="1">
      <alignment/>
      <protection/>
    </xf>
    <xf numFmtId="0" fontId="6" fillId="0" borderId="0" xfId="57" applyFont="1" applyBorder="1">
      <alignment/>
      <protection/>
    </xf>
    <xf numFmtId="0" fontId="4" fillId="34" borderId="11" xfId="57" applyFill="1" applyBorder="1">
      <alignment/>
      <protection/>
    </xf>
    <xf numFmtId="0" fontId="6" fillId="34" borderId="11" xfId="57" applyFont="1" applyFill="1" applyBorder="1" applyAlignment="1">
      <alignment/>
      <protection/>
    </xf>
    <xf numFmtId="0" fontId="4" fillId="35" borderId="12" xfId="57" applyFill="1" applyBorder="1">
      <alignment/>
      <protection/>
    </xf>
    <xf numFmtId="0" fontId="6" fillId="34" borderId="13" xfId="57" applyFont="1" applyFill="1" applyBorder="1" applyAlignment="1">
      <alignment horizontal="center"/>
      <protection/>
    </xf>
    <xf numFmtId="0" fontId="6" fillId="35" borderId="12" xfId="57" applyFont="1" applyFill="1" applyBorder="1" applyAlignment="1">
      <alignment horizontal="center"/>
      <protection/>
    </xf>
    <xf numFmtId="49" fontId="4" fillId="0" borderId="14" xfId="57" applyNumberFormat="1" applyBorder="1" applyAlignment="1">
      <alignment horizontal="center"/>
      <protection/>
    </xf>
    <xf numFmtId="0" fontId="5" fillId="36" borderId="15" xfId="57" applyFont="1" applyFill="1" applyBorder="1" applyAlignment="1">
      <alignment/>
      <protection/>
    </xf>
    <xf numFmtId="0" fontId="5" fillId="36" borderId="15" xfId="57" applyFont="1" applyFill="1" applyBorder="1">
      <alignment/>
      <protection/>
    </xf>
    <xf numFmtId="49" fontId="4" fillId="0" borderId="16" xfId="57" applyNumberFormat="1" applyBorder="1" applyAlignment="1">
      <alignment horizontal="center"/>
      <protection/>
    </xf>
    <xf numFmtId="0" fontId="8" fillId="0" borderId="0" xfId="57" applyFont="1" applyBorder="1" applyAlignment="1">
      <alignment/>
      <protection/>
    </xf>
    <xf numFmtId="0" fontId="5" fillId="36" borderId="17" xfId="57" applyFont="1" applyFill="1" applyBorder="1" applyAlignment="1">
      <alignment/>
      <protection/>
    </xf>
    <xf numFmtId="0" fontId="5" fillId="36" borderId="17" xfId="57" applyFont="1" applyFill="1" applyBorder="1">
      <alignment/>
      <protection/>
    </xf>
    <xf numFmtId="0" fontId="7" fillId="0" borderId="18" xfId="57" applyFont="1" applyBorder="1">
      <alignment/>
      <protection/>
    </xf>
    <xf numFmtId="0" fontId="9" fillId="0" borderId="0" xfId="57" applyFont="1" applyBorder="1">
      <alignment/>
      <protection/>
    </xf>
    <xf numFmtId="0" fontId="9" fillId="0" borderId="0" xfId="57" applyFont="1">
      <alignment/>
      <protection/>
    </xf>
    <xf numFmtId="0" fontId="4" fillId="0" borderId="0" xfId="57" applyBorder="1" applyAlignment="1">
      <alignment vertical="top"/>
      <protection/>
    </xf>
    <xf numFmtId="0" fontId="4" fillId="0" borderId="18" xfId="57" applyBorder="1" applyAlignment="1">
      <alignment vertical="top"/>
      <protection/>
    </xf>
    <xf numFmtId="49" fontId="4" fillId="0" borderId="0" xfId="57" applyNumberFormat="1" applyBorder="1" applyAlignment="1">
      <alignment horizontal="center"/>
      <protection/>
    </xf>
    <xf numFmtId="0" fontId="127" fillId="35" borderId="19" xfId="0" applyFont="1" applyFill="1" applyBorder="1" applyAlignment="1">
      <alignment/>
    </xf>
    <xf numFmtId="0" fontId="0" fillId="35" borderId="19" xfId="0" applyFont="1" applyFill="1" applyBorder="1" applyAlignment="1">
      <alignment/>
    </xf>
    <xf numFmtId="0" fontId="0" fillId="35" borderId="19" xfId="0" applyFill="1" applyBorder="1" applyAlignment="1">
      <alignment/>
    </xf>
    <xf numFmtId="0" fontId="129" fillId="35" borderId="20" xfId="0" applyFont="1" applyFill="1" applyBorder="1" applyAlignment="1">
      <alignment/>
    </xf>
    <xf numFmtId="0" fontId="0" fillId="35" borderId="19" xfId="0" applyFill="1" applyBorder="1" applyAlignment="1">
      <alignment/>
    </xf>
    <xf numFmtId="44" fontId="6" fillId="33" borderId="0" xfId="57" applyNumberFormat="1" applyFont="1" applyFill="1" applyBorder="1">
      <alignment/>
      <protection/>
    </xf>
    <xf numFmtId="0" fontId="5" fillId="0" borderId="0" xfId="57" applyFont="1" applyAlignment="1">
      <alignment horizontal="center"/>
      <protection/>
    </xf>
    <xf numFmtId="0" fontId="0" fillId="0" borderId="0" xfId="0" applyBorder="1" applyAlignment="1">
      <alignment/>
    </xf>
    <xf numFmtId="0" fontId="133" fillId="0" borderId="0" xfId="0" applyFont="1" applyAlignment="1">
      <alignment/>
    </xf>
    <xf numFmtId="0" fontId="0" fillId="0" borderId="0" xfId="0" applyFont="1" applyBorder="1" applyAlignment="1">
      <alignment/>
    </xf>
    <xf numFmtId="44" fontId="0" fillId="0" borderId="0" xfId="44" applyFont="1" applyAlignment="1">
      <alignment/>
    </xf>
    <xf numFmtId="44" fontId="0" fillId="37" borderId="0" xfId="44" applyFont="1" applyFill="1" applyBorder="1" applyAlignment="1">
      <alignment/>
    </xf>
    <xf numFmtId="0" fontId="134" fillId="33" borderId="0" xfId="0" applyFont="1" applyFill="1" applyAlignment="1">
      <alignment/>
    </xf>
    <xf numFmtId="0" fontId="0" fillId="33" borderId="0" xfId="0" applyFont="1" applyFill="1" applyAlignment="1">
      <alignment/>
    </xf>
    <xf numFmtId="44" fontId="127" fillId="33" borderId="0" xfId="44" applyFont="1" applyFill="1" applyAlignment="1">
      <alignment/>
    </xf>
    <xf numFmtId="0" fontId="129" fillId="13" borderId="21" xfId="0" applyFont="1" applyFill="1" applyBorder="1" applyAlignment="1">
      <alignment/>
    </xf>
    <xf numFmtId="0" fontId="0" fillId="0" borderId="10" xfId="0" applyFont="1" applyBorder="1" applyAlignment="1" applyProtection="1">
      <alignment/>
      <protection locked="0"/>
    </xf>
    <xf numFmtId="44" fontId="0" fillId="0" borderId="10" xfId="44" applyFont="1" applyBorder="1" applyAlignment="1" applyProtection="1">
      <alignment/>
      <protection locked="0"/>
    </xf>
    <xf numFmtId="0" fontId="0" fillId="37" borderId="10" xfId="0" applyFont="1" applyFill="1" applyBorder="1" applyAlignment="1" applyProtection="1">
      <alignment/>
      <protection locked="0"/>
    </xf>
    <xf numFmtId="44" fontId="0" fillId="0" borderId="22" xfId="44" applyFont="1" applyBorder="1" applyAlignment="1" applyProtection="1">
      <alignment/>
      <protection locked="0"/>
    </xf>
    <xf numFmtId="0" fontId="15" fillId="0" borderId="0" xfId="57" applyFont="1" applyBorder="1">
      <alignment/>
      <protection/>
    </xf>
    <xf numFmtId="44" fontId="0" fillId="0" borderId="23" xfId="44" applyFont="1"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129" fillId="38" borderId="24" xfId="0" applyFont="1" applyFill="1" applyBorder="1" applyAlignment="1" applyProtection="1">
      <alignment/>
      <protection locked="0"/>
    </xf>
    <xf numFmtId="0" fontId="0" fillId="38" borderId="24" xfId="0" applyFont="1" applyFill="1" applyBorder="1" applyAlignment="1" applyProtection="1">
      <alignment/>
      <protection locked="0"/>
    </xf>
    <xf numFmtId="0" fontId="4" fillId="0" borderId="0" xfId="58">
      <alignment/>
      <protection/>
    </xf>
    <xf numFmtId="0" fontId="4" fillId="0" borderId="0" xfId="58" applyFill="1" applyBorder="1">
      <alignment/>
      <protection/>
    </xf>
    <xf numFmtId="0" fontId="4" fillId="0" borderId="0" xfId="58" applyBorder="1">
      <alignment/>
      <protection/>
    </xf>
    <xf numFmtId="0" fontId="15" fillId="0" borderId="0" xfId="57" applyFont="1" applyAlignment="1">
      <alignment/>
      <protection/>
    </xf>
    <xf numFmtId="0" fontId="15" fillId="0" borderId="0" xfId="57" applyFont="1" applyBorder="1" applyAlignment="1">
      <alignment/>
      <protection/>
    </xf>
    <xf numFmtId="0" fontId="15" fillId="0" borderId="0" xfId="57" applyFont="1" applyBorder="1" applyProtection="1">
      <alignment/>
      <protection hidden="1"/>
    </xf>
    <xf numFmtId="0" fontId="4" fillId="0" borderId="0" xfId="57" applyProtection="1">
      <alignment/>
      <protection/>
    </xf>
    <xf numFmtId="0" fontId="7" fillId="0" borderId="0" xfId="57" applyFont="1" applyAlignment="1">
      <alignment horizontal="center"/>
      <protection/>
    </xf>
    <xf numFmtId="0" fontId="135" fillId="0" borderId="0" xfId="0" applyFont="1" applyAlignment="1">
      <alignment horizontal="center"/>
    </xf>
    <xf numFmtId="0" fontId="4" fillId="0" borderId="0" xfId="58" applyProtection="1">
      <alignment/>
      <protection/>
    </xf>
    <xf numFmtId="0" fontId="129" fillId="38" borderId="20" xfId="0" applyFont="1" applyFill="1" applyBorder="1" applyAlignment="1">
      <alignment/>
    </xf>
    <xf numFmtId="0" fontId="0" fillId="38" borderId="19" xfId="0" applyFill="1" applyBorder="1" applyAlignment="1">
      <alignment/>
    </xf>
    <xf numFmtId="0" fontId="0" fillId="38" borderId="19" xfId="0" applyFill="1" applyBorder="1" applyAlignment="1">
      <alignment/>
    </xf>
    <xf numFmtId="44" fontId="127" fillId="35" borderId="16" xfId="0" applyNumberFormat="1" applyFont="1" applyFill="1" applyBorder="1" applyAlignment="1">
      <alignment/>
    </xf>
    <xf numFmtId="0" fontId="5" fillId="0" borderId="0" xfId="57" applyFont="1" applyBorder="1" applyAlignment="1">
      <alignment horizontal="right"/>
      <protection/>
    </xf>
    <xf numFmtId="0" fontId="0" fillId="0" borderId="25" xfId="0" applyBorder="1" applyAlignment="1" applyProtection="1">
      <alignment horizontal="left"/>
      <protection locked="0"/>
    </xf>
    <xf numFmtId="0" fontId="0" fillId="0" borderId="14" xfId="0" applyBorder="1" applyAlignment="1" applyProtection="1">
      <alignment horizontal="left"/>
      <protection locked="0"/>
    </xf>
    <xf numFmtId="0" fontId="131" fillId="34" borderId="0" xfId="0" applyFont="1" applyFill="1" applyAlignment="1">
      <alignment/>
    </xf>
    <xf numFmtId="0" fontId="131" fillId="39" borderId="0" xfId="0" applyFont="1" applyFill="1" applyAlignment="1">
      <alignment/>
    </xf>
    <xf numFmtId="0" fontId="0" fillId="0" borderId="0" xfId="0" applyAlignment="1">
      <alignment/>
    </xf>
    <xf numFmtId="0" fontId="0" fillId="0" borderId="0" xfId="0" applyAlignment="1">
      <alignment horizontal="right"/>
    </xf>
    <xf numFmtId="0" fontId="0" fillId="0" borderId="0" xfId="0" applyAlignment="1">
      <alignment wrapText="1"/>
    </xf>
    <xf numFmtId="0" fontId="0" fillId="0" borderId="0" xfId="0" applyAlignment="1">
      <alignment/>
    </xf>
    <xf numFmtId="0" fontId="0" fillId="0" borderId="0" xfId="0" applyAlignment="1">
      <alignment horizontal="center"/>
    </xf>
    <xf numFmtId="0" fontId="0" fillId="0" borderId="0" xfId="0" applyAlignment="1">
      <alignment horizontal="right"/>
    </xf>
    <xf numFmtId="0" fontId="6" fillId="0" borderId="10" xfId="57" applyFont="1" applyFill="1" applyBorder="1" applyAlignment="1" applyProtection="1">
      <alignment/>
      <protection locked="0"/>
    </xf>
    <xf numFmtId="0" fontId="6" fillId="0" borderId="0" xfId="57" applyFont="1" applyFill="1" applyBorder="1" applyAlignment="1" applyProtection="1">
      <alignment/>
      <protection/>
    </xf>
    <xf numFmtId="0" fontId="4" fillId="0" borderId="0" xfId="57" applyFill="1" applyBorder="1" applyAlignment="1" applyProtection="1">
      <alignment/>
      <protection hidden="1"/>
    </xf>
    <xf numFmtId="0" fontId="4" fillId="0" borderId="0" xfId="58" applyBorder="1" applyAlignment="1" applyProtection="1">
      <alignment horizontal="center"/>
      <protection/>
    </xf>
    <xf numFmtId="0" fontId="4" fillId="0" borderId="0" xfId="58" applyFill="1" applyBorder="1" applyAlignment="1">
      <alignment horizontal="center"/>
      <protection/>
    </xf>
    <xf numFmtId="0" fontId="4" fillId="0" borderId="0" xfId="58" applyAlignment="1">
      <alignment horizontal="center"/>
      <protection/>
    </xf>
    <xf numFmtId="0" fontId="4" fillId="0" borderId="0" xfId="58" applyBorder="1" applyAlignment="1" applyProtection="1">
      <alignment/>
      <protection/>
    </xf>
    <xf numFmtId="0" fontId="15" fillId="0" borderId="0" xfId="58" applyFont="1" applyProtection="1">
      <alignment/>
      <protection/>
    </xf>
    <xf numFmtId="0" fontId="6" fillId="0" borderId="0" xfId="58" applyFont="1" applyAlignment="1" applyProtection="1">
      <alignment horizontal="right"/>
      <protection/>
    </xf>
    <xf numFmtId="0" fontId="127" fillId="0" borderId="0" xfId="0" applyFont="1" applyAlignment="1">
      <alignment horizontal="right"/>
    </xf>
    <xf numFmtId="0" fontId="4" fillId="35" borderId="0" xfId="58" applyFill="1" applyAlignment="1" applyProtection="1">
      <alignment horizontal="center"/>
      <protection/>
    </xf>
    <xf numFmtId="0" fontId="136" fillId="0" borderId="0" xfId="0" applyFont="1" applyAlignment="1">
      <alignment vertical="center" wrapText="1"/>
    </xf>
    <xf numFmtId="44" fontId="127" fillId="38" borderId="16" xfId="0" applyNumberFormat="1" applyFont="1" applyFill="1" applyBorder="1" applyAlignment="1">
      <alignment/>
    </xf>
    <xf numFmtId="0" fontId="0" fillId="0" borderId="26" xfId="0" applyBorder="1" applyAlignment="1">
      <alignment/>
    </xf>
    <xf numFmtId="0" fontId="0" fillId="0" borderId="18" xfId="0" applyFont="1" applyBorder="1" applyAlignment="1">
      <alignment/>
    </xf>
    <xf numFmtId="0" fontId="0" fillId="0" borderId="27" xfId="0" applyFont="1" applyBorder="1" applyAlignment="1">
      <alignment/>
    </xf>
    <xf numFmtId="0" fontId="0" fillId="0" borderId="22" xfId="0" applyFont="1" applyBorder="1" applyAlignment="1">
      <alignment/>
    </xf>
    <xf numFmtId="44" fontId="0" fillId="33" borderId="25" xfId="0" applyNumberFormat="1" applyFill="1" applyBorder="1" applyAlignment="1">
      <alignment/>
    </xf>
    <xf numFmtId="0" fontId="0" fillId="37" borderId="22" xfId="0" applyFont="1" applyFill="1" applyBorder="1" applyAlignment="1">
      <alignment/>
    </xf>
    <xf numFmtId="0" fontId="0" fillId="37" borderId="0" xfId="0" applyFont="1" applyFill="1" applyBorder="1" applyAlignment="1">
      <alignment/>
    </xf>
    <xf numFmtId="0" fontId="0" fillId="37" borderId="25" xfId="0" applyFont="1" applyFill="1" applyBorder="1" applyAlignment="1">
      <alignment/>
    </xf>
    <xf numFmtId="44" fontId="127" fillId="0" borderId="22" xfId="44" applyFont="1" applyBorder="1" applyAlignment="1">
      <alignment/>
    </xf>
    <xf numFmtId="44" fontId="0" fillId="33" borderId="25" xfId="0" applyNumberFormat="1" applyFont="1" applyFill="1" applyBorder="1" applyAlignment="1">
      <alignment/>
    </xf>
    <xf numFmtId="0" fontId="0" fillId="0" borderId="25" xfId="0" applyFont="1" applyBorder="1" applyAlignment="1">
      <alignment/>
    </xf>
    <xf numFmtId="0" fontId="0" fillId="0" borderId="23" xfId="0" applyFont="1" applyBorder="1" applyAlignment="1">
      <alignment/>
    </xf>
    <xf numFmtId="0" fontId="0" fillId="0" borderId="21" xfId="0" applyBorder="1" applyAlignment="1">
      <alignment/>
    </xf>
    <xf numFmtId="44" fontId="0" fillId="33" borderId="14" xfId="0" applyNumberFormat="1" applyFont="1" applyFill="1" applyBorder="1" applyAlignment="1">
      <alignment/>
    </xf>
    <xf numFmtId="0" fontId="8" fillId="0" borderId="0" xfId="57" applyFont="1" applyAlignment="1">
      <alignment/>
      <protection/>
    </xf>
    <xf numFmtId="0" fontId="6" fillId="0" borderId="0" xfId="57" applyFont="1" applyFill="1" applyBorder="1" applyAlignment="1">
      <alignment/>
      <protection/>
    </xf>
    <xf numFmtId="0" fontId="136" fillId="0" borderId="0" xfId="0" applyFont="1" applyAlignment="1">
      <alignment vertical="top" wrapText="1"/>
    </xf>
    <xf numFmtId="0" fontId="0" fillId="0" borderId="0" xfId="0" applyAlignment="1">
      <alignment horizontal="right" wrapText="1"/>
    </xf>
    <xf numFmtId="0" fontId="0" fillId="0" borderId="10" xfId="0" applyBorder="1" applyAlignment="1" applyProtection="1">
      <alignment/>
      <protection locked="0"/>
    </xf>
    <xf numFmtId="0" fontId="127" fillId="33" borderId="21" xfId="0" applyFont="1" applyFill="1" applyBorder="1" applyAlignment="1">
      <alignment horizontal="right" wrapText="1"/>
    </xf>
    <xf numFmtId="0" fontId="127" fillId="33" borderId="21" xfId="0" applyFont="1" applyFill="1" applyBorder="1" applyAlignment="1">
      <alignment horizontal="right"/>
    </xf>
    <xf numFmtId="0" fontId="137" fillId="0" borderId="0" xfId="0" applyFont="1" applyAlignment="1">
      <alignment horizontal="right" wrapText="1"/>
    </xf>
    <xf numFmtId="0" fontId="138" fillId="0" borderId="0" xfId="0" applyFont="1" applyAlignment="1">
      <alignment horizontal="right"/>
    </xf>
    <xf numFmtId="42" fontId="0" fillId="33" borderId="0" xfId="44" applyNumberFormat="1" applyFont="1" applyFill="1" applyBorder="1" applyAlignment="1">
      <alignment/>
    </xf>
    <xf numFmtId="42" fontId="0" fillId="33" borderId="0" xfId="44" applyNumberFormat="1" applyFont="1" applyFill="1" applyBorder="1" applyAlignment="1" applyProtection="1">
      <alignment/>
      <protection hidden="1"/>
    </xf>
    <xf numFmtId="42" fontId="127" fillId="33" borderId="0" xfId="0" applyNumberFormat="1" applyFont="1" applyFill="1" applyBorder="1" applyAlignment="1" applyProtection="1">
      <alignment/>
      <protection/>
    </xf>
    <xf numFmtId="0" fontId="0" fillId="0" borderId="24" xfId="0" applyBorder="1" applyAlignment="1" applyProtection="1">
      <alignment/>
      <protection locked="0"/>
    </xf>
    <xf numFmtId="0" fontId="0" fillId="38" borderId="24"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 fillId="33" borderId="0" xfId="58" applyFont="1" applyFill="1" applyBorder="1" applyProtection="1">
      <alignment/>
      <protection/>
    </xf>
    <xf numFmtId="49" fontId="0" fillId="40" borderId="0" xfId="0" applyNumberFormat="1" applyFill="1" applyBorder="1" applyAlignment="1" applyProtection="1">
      <alignment horizontal="left"/>
      <protection/>
    </xf>
    <xf numFmtId="0" fontId="0" fillId="33" borderId="25" xfId="0" applyFill="1" applyBorder="1" applyAlignment="1" applyProtection="1">
      <alignment/>
      <protection/>
    </xf>
    <xf numFmtId="42" fontId="0" fillId="33" borderId="25" xfId="44" applyNumberFormat="1" applyFont="1" applyFill="1" applyBorder="1" applyAlignment="1" applyProtection="1">
      <alignment/>
      <protection/>
    </xf>
    <xf numFmtId="42" fontId="0" fillId="33" borderId="25" xfId="44" applyNumberFormat="1" applyFont="1" applyFill="1" applyBorder="1" applyAlignment="1" applyProtection="1">
      <alignment/>
      <protection/>
    </xf>
    <xf numFmtId="0" fontId="130" fillId="0" borderId="10" xfId="0" applyFont="1" applyBorder="1" applyAlignment="1" applyProtection="1">
      <alignment horizontal="center"/>
      <protection locked="0"/>
    </xf>
    <xf numFmtId="0" fontId="0" fillId="0" borderId="0" xfId="0" applyAlignment="1">
      <alignment horizontal="right"/>
    </xf>
    <xf numFmtId="0" fontId="0" fillId="0" borderId="27" xfId="0" applyBorder="1" applyAlignment="1" applyProtection="1">
      <alignment/>
      <protection locked="0"/>
    </xf>
    <xf numFmtId="44" fontId="1" fillId="0" borderId="22" xfId="44" applyFont="1" applyBorder="1" applyAlignment="1" applyProtection="1">
      <alignment/>
      <protection locked="0"/>
    </xf>
    <xf numFmtId="0" fontId="0" fillId="0" borderId="25" xfId="0" applyBorder="1" applyAlignment="1" applyProtection="1">
      <alignment/>
      <protection locked="0"/>
    </xf>
    <xf numFmtId="44" fontId="1" fillId="0" borderId="26" xfId="44" applyFont="1" applyBorder="1" applyAlignment="1" applyProtection="1">
      <alignment/>
      <protection locked="0"/>
    </xf>
    <xf numFmtId="0" fontId="6" fillId="0" borderId="0" xfId="58" applyFont="1" applyFill="1" applyBorder="1" applyAlignment="1" applyProtection="1">
      <alignment horizontal="center"/>
      <protection locked="0"/>
    </xf>
    <xf numFmtId="0" fontId="4" fillId="0" borderId="0" xfId="58" applyFill="1" applyAlignment="1" applyProtection="1">
      <alignment horizontal="center"/>
      <protection/>
    </xf>
    <xf numFmtId="10" fontId="22" fillId="13" borderId="10" xfId="0" applyNumberFormat="1" applyFont="1" applyFill="1" applyBorder="1" applyAlignment="1">
      <alignment/>
    </xf>
    <xf numFmtId="42" fontId="0" fillId="0" borderId="0" xfId="44" applyNumberFormat="1" applyFont="1" applyFill="1" applyAlignment="1">
      <alignment/>
    </xf>
    <xf numFmtId="165" fontId="22" fillId="13" borderId="10" xfId="0" applyNumberFormat="1" applyFont="1" applyFill="1" applyBorder="1" applyAlignment="1">
      <alignment/>
    </xf>
    <xf numFmtId="167" fontId="0" fillId="33" borderId="0" xfId="44" applyNumberFormat="1" applyFont="1" applyFill="1" applyAlignment="1">
      <alignment/>
    </xf>
    <xf numFmtId="167" fontId="0" fillId="0" borderId="0" xfId="0" applyNumberFormat="1" applyFont="1" applyAlignment="1">
      <alignment/>
    </xf>
    <xf numFmtId="3" fontId="0" fillId="0" borderId="0" xfId="0" applyNumberFormat="1" applyFont="1" applyAlignment="1">
      <alignment/>
    </xf>
    <xf numFmtId="0" fontId="22" fillId="13" borderId="0" xfId="0" applyFont="1" applyFill="1" applyAlignment="1">
      <alignment horizontal="right"/>
    </xf>
    <xf numFmtId="0" fontId="22" fillId="13" borderId="0" xfId="0" applyFont="1" applyFill="1" applyBorder="1" applyAlignment="1">
      <alignment horizontal="right"/>
    </xf>
    <xf numFmtId="9" fontId="22" fillId="13" borderId="0" xfId="0" applyNumberFormat="1" applyFont="1" applyFill="1" applyBorder="1" applyAlignment="1">
      <alignment/>
    </xf>
    <xf numFmtId="167" fontId="0" fillId="33" borderId="10" xfId="44" applyNumberFormat="1" applyFont="1" applyFill="1" applyBorder="1" applyAlignment="1">
      <alignment/>
    </xf>
    <xf numFmtId="0" fontId="22" fillId="13" borderId="0" xfId="0" applyFont="1" applyFill="1" applyAlignment="1">
      <alignment horizontal="right"/>
    </xf>
    <xf numFmtId="10" fontId="0" fillId="0" borderId="0" xfId="0" applyNumberFormat="1" applyFont="1" applyAlignment="1">
      <alignment/>
    </xf>
    <xf numFmtId="0" fontId="22" fillId="13" borderId="0" xfId="0" applyFont="1" applyFill="1" applyAlignment="1">
      <alignment/>
    </xf>
    <xf numFmtId="169" fontId="22" fillId="13" borderId="10" xfId="44" applyNumberFormat="1" applyFont="1" applyFill="1" applyBorder="1" applyAlignment="1">
      <alignment/>
    </xf>
    <xf numFmtId="169" fontId="22" fillId="13" borderId="0" xfId="44" applyNumberFormat="1" applyFont="1" applyFill="1" applyAlignment="1">
      <alignment/>
    </xf>
    <xf numFmtId="169" fontId="25" fillId="13" borderId="0" xfId="44" applyNumberFormat="1" applyFont="1" applyFill="1" applyAlignment="1">
      <alignment/>
    </xf>
    <xf numFmtId="0" fontId="0" fillId="0" borderId="0" xfId="0" applyAlignment="1">
      <alignment/>
    </xf>
    <xf numFmtId="0" fontId="139" fillId="41" borderId="0" xfId="0" applyFont="1" applyFill="1" applyAlignment="1">
      <alignment/>
    </xf>
    <xf numFmtId="0" fontId="139" fillId="41" borderId="0" xfId="0" applyFont="1" applyFill="1" applyAlignment="1">
      <alignment horizontal="right"/>
    </xf>
    <xf numFmtId="0" fontId="139" fillId="41"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Alignment="1">
      <alignment/>
    </xf>
    <xf numFmtId="0" fontId="127" fillId="0" borderId="0" xfId="0" applyFont="1" applyAlignment="1">
      <alignment horizontal="left"/>
    </xf>
    <xf numFmtId="0" fontId="64" fillId="0" borderId="0" xfId="0" applyFont="1" applyFill="1" applyAlignment="1">
      <alignment/>
    </xf>
    <xf numFmtId="0" fontId="64" fillId="0" borderId="0" xfId="0" applyFont="1" applyFill="1" applyAlignment="1">
      <alignment horizontal="right"/>
    </xf>
    <xf numFmtId="0" fontId="64" fillId="0" borderId="0" xfId="0" applyFont="1" applyFill="1" applyBorder="1" applyAlignment="1" applyProtection="1">
      <alignment/>
      <protection locked="0"/>
    </xf>
    <xf numFmtId="0" fontId="22" fillId="0" borderId="0" xfId="0" applyFont="1" applyFill="1" applyAlignment="1">
      <alignment/>
    </xf>
    <xf numFmtId="0" fontId="22" fillId="38" borderId="24" xfId="0" applyFont="1" applyFill="1" applyBorder="1" applyAlignment="1" applyProtection="1">
      <alignment/>
      <protection locked="0"/>
    </xf>
    <xf numFmtId="3" fontId="0" fillId="0" borderId="0" xfId="0" applyNumberFormat="1" applyFont="1" applyBorder="1" applyAlignment="1" applyProtection="1">
      <alignment/>
      <protection locked="0"/>
    </xf>
    <xf numFmtId="44" fontId="0" fillId="33" borderId="0" xfId="44" applyFont="1" applyFill="1" applyBorder="1" applyAlignment="1">
      <alignment/>
    </xf>
    <xf numFmtId="44" fontId="0" fillId="33" borderId="0" xfId="44" applyFont="1" applyFill="1" applyAlignment="1">
      <alignment/>
    </xf>
    <xf numFmtId="44" fontId="127" fillId="35" borderId="19" xfId="44" applyFont="1" applyFill="1" applyBorder="1" applyAlignment="1">
      <alignment/>
    </xf>
    <xf numFmtId="0" fontId="127" fillId="0" borderId="0" xfId="0" applyFont="1" applyAlignment="1">
      <alignment horizontal="right"/>
    </xf>
    <xf numFmtId="0" fontId="21" fillId="0" borderId="0" xfId="57" applyFont="1" applyBorder="1">
      <alignment/>
      <protection/>
    </xf>
    <xf numFmtId="0" fontId="0" fillId="0" borderId="10" xfId="0" applyBorder="1" applyAlignment="1">
      <alignment/>
    </xf>
    <xf numFmtId="0" fontId="0" fillId="0" borderId="10" xfId="0" applyBorder="1" applyAlignment="1">
      <alignment horizontal="center" wrapText="1"/>
    </xf>
    <xf numFmtId="0" fontId="133" fillId="0" borderId="0" xfId="0" applyFont="1" applyAlignment="1">
      <alignment horizontal="center"/>
    </xf>
    <xf numFmtId="0" fontId="140" fillId="0" borderId="0" xfId="0" applyFont="1" applyAlignment="1">
      <alignment/>
    </xf>
    <xf numFmtId="0" fontId="141" fillId="0" borderId="0" xfId="0" applyFont="1" applyAlignment="1">
      <alignment/>
    </xf>
    <xf numFmtId="0" fontId="127" fillId="0" borderId="17" xfId="0" applyFont="1" applyFill="1" applyBorder="1" applyAlignment="1">
      <alignment horizontal="center"/>
    </xf>
    <xf numFmtId="0" fontId="0" fillId="0" borderId="28" xfId="0" applyBorder="1" applyAlignment="1">
      <alignment horizontal="center" wrapText="1"/>
    </xf>
    <xf numFmtId="0" fontId="133" fillId="0" borderId="28" xfId="0" applyFont="1" applyBorder="1" applyAlignment="1">
      <alignment horizontal="center"/>
    </xf>
    <xf numFmtId="0" fontId="127" fillId="0" borderId="10" xfId="0" applyFont="1" applyFill="1" applyBorder="1" applyAlignment="1">
      <alignment horizontal="center" wrapText="1"/>
    </xf>
    <xf numFmtId="0" fontId="0" fillId="0" borderId="10" xfId="0" applyFill="1" applyBorder="1" applyAlignment="1">
      <alignment horizontal="center" wrapText="1"/>
    </xf>
    <xf numFmtId="0" fontId="127" fillId="0" borderId="29" xfId="0" applyFont="1" applyFill="1" applyBorder="1" applyAlignment="1">
      <alignment horizontal="center" wrapText="1"/>
    </xf>
    <xf numFmtId="0" fontId="127" fillId="0" borderId="30" xfId="0" applyFont="1" applyFill="1" applyBorder="1" applyAlignment="1">
      <alignment horizontal="center" wrapText="1"/>
    </xf>
    <xf numFmtId="0" fontId="0" fillId="0" borderId="29" xfId="0" applyBorder="1" applyAlignment="1">
      <alignment/>
    </xf>
    <xf numFmtId="0" fontId="0" fillId="0" borderId="30" xfId="0" applyFill="1" applyBorder="1" applyAlignment="1">
      <alignment horizontal="center" wrapText="1"/>
    </xf>
    <xf numFmtId="0" fontId="6" fillId="0" borderId="0" xfId="0" applyFont="1" applyAlignment="1">
      <alignment/>
    </xf>
    <xf numFmtId="0" fontId="25" fillId="0" borderId="0" xfId="0" applyFont="1" applyFill="1" applyAlignment="1">
      <alignment/>
    </xf>
    <xf numFmtId="0" fontId="25" fillId="0" borderId="0" xfId="0" applyFont="1" applyFill="1" applyAlignment="1">
      <alignment horizontal="right"/>
    </xf>
    <xf numFmtId="0" fontId="142" fillId="0" borderId="0" xfId="0" applyFont="1" applyAlignment="1">
      <alignment horizontal="left"/>
    </xf>
    <xf numFmtId="0" fontId="132" fillId="0" borderId="0" xfId="0" applyFont="1" applyAlignment="1">
      <alignment vertical="top"/>
    </xf>
    <xf numFmtId="0" fontId="143" fillId="0" borderId="0" xfId="0" applyFont="1" applyAlignment="1">
      <alignment/>
    </xf>
    <xf numFmtId="0" fontId="4" fillId="0" borderId="0" xfId="58" applyAlignment="1" applyProtection="1">
      <alignment horizontal="center"/>
      <protection/>
    </xf>
    <xf numFmtId="0" fontId="6" fillId="0" borderId="10" xfId="58" applyFont="1" applyBorder="1" applyAlignment="1" applyProtection="1">
      <alignment horizontal="center"/>
      <protection/>
    </xf>
    <xf numFmtId="0" fontId="6" fillId="0" borderId="17" xfId="58" applyFont="1" applyBorder="1" applyAlignment="1" applyProtection="1">
      <alignment horizontal="center"/>
      <protection/>
    </xf>
    <xf numFmtId="0" fontId="4" fillId="0" borderId="10" xfId="58" applyBorder="1" applyAlignment="1" applyProtection="1">
      <alignment horizontal="center"/>
      <protection/>
    </xf>
    <xf numFmtId="0" fontId="6" fillId="0" borderId="10" xfId="58" applyFont="1" applyBorder="1" applyAlignment="1" applyProtection="1">
      <alignment wrapText="1"/>
      <protection/>
    </xf>
    <xf numFmtId="0" fontId="6" fillId="0" borderId="10" xfId="58" applyFont="1" applyBorder="1" applyAlignment="1" applyProtection="1">
      <alignment horizontal="center" wrapText="1"/>
      <protection/>
    </xf>
    <xf numFmtId="0" fontId="8" fillId="35" borderId="10" xfId="58" applyFont="1" applyFill="1" applyBorder="1" applyAlignment="1" applyProtection="1">
      <alignment horizontal="center"/>
      <protection/>
    </xf>
    <xf numFmtId="0" fontId="8" fillId="35" borderId="10" xfId="58" applyFont="1" applyFill="1" applyBorder="1" applyAlignment="1" applyProtection="1">
      <alignment horizontal="center" wrapText="1"/>
      <protection/>
    </xf>
    <xf numFmtId="0" fontId="6" fillId="6" borderId="10" xfId="58" applyFont="1" applyFill="1" applyBorder="1" applyAlignment="1" applyProtection="1">
      <alignment horizontal="center" wrapText="1"/>
      <protection/>
    </xf>
    <xf numFmtId="0" fontId="6" fillId="42" borderId="10" xfId="58" applyFont="1" applyFill="1" applyBorder="1" applyAlignment="1" applyProtection="1">
      <alignment horizontal="center" wrapText="1"/>
      <protection/>
    </xf>
    <xf numFmtId="0" fontId="4" fillId="0" borderId="10" xfId="58" applyBorder="1" applyAlignment="1" applyProtection="1">
      <alignment horizontal="center"/>
      <protection locked="0"/>
    </xf>
    <xf numFmtId="0" fontId="4" fillId="6" borderId="10" xfId="58" applyFill="1" applyBorder="1" applyProtection="1">
      <alignment/>
      <protection locked="0"/>
    </xf>
    <xf numFmtId="44" fontId="4" fillId="42" borderId="10" xfId="44" applyFont="1" applyFill="1" applyBorder="1" applyAlignment="1" applyProtection="1">
      <alignment/>
      <protection locked="0"/>
    </xf>
    <xf numFmtId="0" fontId="4" fillId="42" borderId="10" xfId="58" applyFill="1" applyBorder="1" applyProtection="1">
      <alignment/>
      <protection locked="0"/>
    </xf>
    <xf numFmtId="0" fontId="4" fillId="0" borderId="10" xfId="58" applyFont="1" applyBorder="1" applyAlignment="1" applyProtection="1">
      <alignment horizontal="left"/>
      <protection locked="0"/>
    </xf>
    <xf numFmtId="0" fontId="4" fillId="0" borderId="10" xfId="58" applyBorder="1" applyAlignment="1" applyProtection="1">
      <alignment horizontal="left"/>
      <protection locked="0"/>
    </xf>
    <xf numFmtId="0" fontId="6" fillId="8" borderId="10" xfId="58" applyFont="1" applyFill="1" applyBorder="1" applyAlignment="1" applyProtection="1">
      <alignment horizontal="center"/>
      <protection/>
    </xf>
    <xf numFmtId="0" fontId="144" fillId="0" borderId="0" xfId="57" applyFont="1" applyAlignment="1">
      <alignment horizontal="center"/>
      <protection/>
    </xf>
    <xf numFmtId="0" fontId="121" fillId="0" borderId="0" xfId="53" applyAlignment="1" applyProtection="1">
      <alignment/>
      <protection/>
    </xf>
    <xf numFmtId="0" fontId="145" fillId="0" borderId="0" xfId="0" applyFont="1" applyAlignment="1">
      <alignment wrapText="1"/>
    </xf>
    <xf numFmtId="0" fontId="145" fillId="0" borderId="0" xfId="0" applyFont="1" applyAlignment="1">
      <alignment/>
    </xf>
    <xf numFmtId="0" fontId="0" fillId="0" borderId="0" xfId="0" applyAlignment="1">
      <alignment horizontal="center"/>
    </xf>
    <xf numFmtId="0" fontId="131" fillId="0" borderId="0" xfId="0" applyFont="1" applyAlignment="1">
      <alignment/>
    </xf>
    <xf numFmtId="0" fontId="0" fillId="0" borderId="10" xfId="0" applyBorder="1" applyAlignment="1" applyProtection="1">
      <alignment/>
      <protection hidden="1" locked="0"/>
    </xf>
    <xf numFmtId="0" fontId="132" fillId="0" borderId="0" xfId="0" applyFont="1" applyAlignment="1">
      <alignment wrapText="1"/>
    </xf>
    <xf numFmtId="0" fontId="0" fillId="38" borderId="0" xfId="0" applyFont="1" applyFill="1" applyBorder="1" applyAlignment="1" applyProtection="1">
      <alignment/>
      <protection/>
    </xf>
    <xf numFmtId="0" fontId="138" fillId="0" borderId="0" xfId="0" applyFont="1" applyAlignment="1">
      <alignment/>
    </xf>
    <xf numFmtId="0" fontId="0" fillId="0" borderId="0" xfId="0" applyFill="1" applyBorder="1" applyAlignment="1">
      <alignment/>
    </xf>
    <xf numFmtId="0" fontId="0" fillId="0" borderId="0" xfId="0" applyFill="1" applyAlignment="1">
      <alignment/>
    </xf>
    <xf numFmtId="0" fontId="146" fillId="0" borderId="0" xfId="0" applyFont="1" applyFill="1" applyAlignment="1">
      <alignment horizontal="right" vertical="center"/>
    </xf>
    <xf numFmtId="0" fontId="138" fillId="0" borderId="31" xfId="0" applyFont="1" applyFill="1" applyBorder="1" applyAlignment="1" applyProtection="1">
      <alignment horizontal="left" vertical="top"/>
      <protection hidden="1" locked="0"/>
    </xf>
    <xf numFmtId="0" fontId="147" fillId="0" borderId="0" xfId="0" applyFont="1" applyFill="1" applyAlignment="1">
      <alignment horizontal="right"/>
    </xf>
    <xf numFmtId="0" fontId="4" fillId="0" borderId="0" xfId="57" applyFill="1" applyBorder="1" applyAlignment="1">
      <alignment/>
      <protection/>
    </xf>
    <xf numFmtId="0" fontId="5" fillId="0" borderId="0" xfId="57" applyFont="1" applyFill="1" applyBorder="1" applyAlignment="1">
      <alignment/>
      <protection/>
    </xf>
    <xf numFmtId="0" fontId="4" fillId="0" borderId="21" xfId="57" applyFill="1" applyBorder="1" applyAlignment="1" applyProtection="1">
      <alignment/>
      <protection hidden="1" locked="0"/>
    </xf>
    <xf numFmtId="0" fontId="7" fillId="0" borderId="0" xfId="57" applyFont="1" applyFill="1" applyBorder="1">
      <alignment/>
      <protection/>
    </xf>
    <xf numFmtId="0" fontId="6" fillId="0" borderId="0" xfId="57" applyFont="1" applyFill="1" applyBorder="1" applyAlignment="1">
      <alignment horizontal="left"/>
      <protection/>
    </xf>
    <xf numFmtId="0" fontId="6" fillId="0" borderId="0" xfId="57" applyFont="1" applyFill="1" applyBorder="1" applyAlignment="1">
      <alignment horizontal="right"/>
      <protection/>
    </xf>
    <xf numFmtId="0" fontId="5" fillId="0" borderId="0" xfId="57" applyFont="1" applyFill="1" applyBorder="1" applyAlignment="1" applyProtection="1">
      <alignment horizontal="left"/>
      <protection hidden="1" locked="0"/>
    </xf>
    <xf numFmtId="0" fontId="4" fillId="0" borderId="0" xfId="57" applyFill="1" applyBorder="1" applyAlignment="1" applyProtection="1">
      <alignment/>
      <protection hidden="1" locked="0"/>
    </xf>
    <xf numFmtId="0" fontId="5" fillId="0" borderId="0" xfId="57" applyFont="1" applyFill="1" applyBorder="1" applyAlignment="1" applyProtection="1">
      <alignment/>
      <protection hidden="1" locked="0"/>
    </xf>
    <xf numFmtId="0" fontId="5" fillId="0" borderId="0" xfId="57" applyFont="1" applyFill="1" applyBorder="1" applyAlignment="1" applyProtection="1">
      <alignment/>
      <protection hidden="1"/>
    </xf>
    <xf numFmtId="0" fontId="4" fillId="0" borderId="0" xfId="57" applyFill="1" applyBorder="1">
      <alignment/>
      <protection/>
    </xf>
    <xf numFmtId="0" fontId="4" fillId="0" borderId="10" xfId="57" applyFill="1" applyBorder="1" applyAlignment="1" applyProtection="1">
      <alignment horizontal="right"/>
      <protection hidden="1" locked="0"/>
    </xf>
    <xf numFmtId="0" fontId="4" fillId="0" borderId="10" xfId="57" applyFill="1" applyBorder="1" applyProtection="1">
      <alignment/>
      <protection hidden="1" locked="0"/>
    </xf>
    <xf numFmtId="0" fontId="4" fillId="0" borderId="0" xfId="57" applyFill="1" applyBorder="1" applyAlignment="1" applyProtection="1">
      <alignment/>
      <protection/>
    </xf>
    <xf numFmtId="0" fontId="4" fillId="0" borderId="10" xfId="57" applyFill="1" applyBorder="1" applyAlignment="1" applyProtection="1">
      <alignment/>
      <protection locked="0"/>
    </xf>
    <xf numFmtId="0" fontId="6" fillId="0" borderId="0" xfId="57" applyFont="1" applyFill="1" applyBorder="1" applyProtection="1">
      <alignment/>
      <protection/>
    </xf>
    <xf numFmtId="0" fontId="4" fillId="0" borderId="0" xfId="57" applyFill="1" applyBorder="1" applyProtection="1">
      <alignment/>
      <protection/>
    </xf>
    <xf numFmtId="0" fontId="6" fillId="0" borderId="10" xfId="57" applyFont="1" applyFill="1" applyBorder="1" applyAlignment="1" applyProtection="1">
      <alignment/>
      <protection hidden="1" locked="0"/>
    </xf>
    <xf numFmtId="0" fontId="6" fillId="0" borderId="22" xfId="57" applyFont="1" applyFill="1" applyBorder="1" applyAlignment="1" applyProtection="1">
      <alignment/>
      <protection/>
    </xf>
    <xf numFmtId="0" fontId="4" fillId="0" borderId="0" xfId="57" applyFill="1">
      <alignment/>
      <protection/>
    </xf>
    <xf numFmtId="0" fontId="6" fillId="0" borderId="0" xfId="57" applyFont="1" applyFill="1" applyBorder="1" applyAlignment="1" applyProtection="1">
      <alignment/>
      <protection hidden="1"/>
    </xf>
    <xf numFmtId="0" fontId="5" fillId="0" borderId="23" xfId="57" applyFont="1" applyFill="1" applyBorder="1" applyAlignment="1" applyProtection="1">
      <alignment horizontal="center"/>
      <protection hidden="1" locked="0"/>
    </xf>
    <xf numFmtId="0" fontId="5" fillId="0" borderId="20" xfId="57" applyFont="1" applyFill="1" applyBorder="1" applyAlignment="1" applyProtection="1">
      <alignment horizontal="center"/>
      <protection hidden="1" locked="0"/>
    </xf>
    <xf numFmtId="0" fontId="7" fillId="0" borderId="18" xfId="57" applyFont="1" applyFill="1" applyBorder="1">
      <alignment/>
      <protection/>
    </xf>
    <xf numFmtId="0" fontId="9" fillId="0" borderId="0" xfId="57" applyFont="1" applyFill="1" applyBorder="1">
      <alignment/>
      <protection/>
    </xf>
    <xf numFmtId="0" fontId="6" fillId="0" borderId="0" xfId="57" applyFont="1" applyFill="1" applyBorder="1">
      <alignment/>
      <protection/>
    </xf>
    <xf numFmtId="0" fontId="4" fillId="0" borderId="0" xfId="57" applyFont="1" applyFill="1" applyBorder="1" applyAlignment="1">
      <alignment/>
      <protection/>
    </xf>
    <xf numFmtId="0" fontId="4" fillId="0" borderId="22" xfId="57" applyFill="1" applyBorder="1" applyAlignment="1">
      <alignment horizontal="left"/>
      <protection/>
    </xf>
    <xf numFmtId="0" fontId="4" fillId="0" borderId="0" xfId="57" applyFont="1" applyFill="1" applyBorder="1" applyAlignment="1">
      <alignment/>
      <protection/>
    </xf>
    <xf numFmtId="0" fontId="4" fillId="0" borderId="0" xfId="57" applyFill="1" applyBorder="1" applyAlignment="1">
      <alignment horizontal="center"/>
      <protection/>
    </xf>
    <xf numFmtId="0" fontId="25" fillId="38" borderId="24" xfId="0" applyFont="1" applyFill="1" applyBorder="1" applyAlignment="1" applyProtection="1">
      <alignment horizontal="center"/>
      <protection locked="0"/>
    </xf>
    <xf numFmtId="0" fontId="4" fillId="0" borderId="10" xfId="57" applyFill="1" applyBorder="1" applyAlignment="1" applyProtection="1">
      <alignment/>
      <protection hidden="1" locked="0"/>
    </xf>
    <xf numFmtId="0" fontId="4" fillId="0" borderId="10" xfId="57" applyFill="1" applyBorder="1" applyAlignment="1" applyProtection="1">
      <alignment horizontal="center"/>
      <protection hidden="1" locked="0"/>
    </xf>
    <xf numFmtId="44" fontId="0" fillId="0" borderId="0" xfId="44" applyFont="1" applyFill="1" applyAlignment="1">
      <alignment/>
    </xf>
    <xf numFmtId="0" fontId="0" fillId="0" borderId="10" xfId="0" applyFont="1" applyFill="1" applyBorder="1" applyAlignment="1" applyProtection="1">
      <alignment/>
      <protection locked="0"/>
    </xf>
    <xf numFmtId="44" fontId="1" fillId="0" borderId="26" xfId="44" applyFont="1" applyFill="1" applyBorder="1" applyAlignment="1" applyProtection="1">
      <alignment/>
      <protection locked="0"/>
    </xf>
    <xf numFmtId="0" fontId="0" fillId="0" borderId="27" xfId="0" applyFill="1" applyBorder="1" applyAlignment="1" applyProtection="1">
      <alignment/>
      <protection locked="0"/>
    </xf>
    <xf numFmtId="44" fontId="0" fillId="0" borderId="22" xfId="44" applyFont="1" applyFill="1" applyBorder="1" applyAlignment="1" applyProtection="1">
      <alignment/>
      <protection locked="0"/>
    </xf>
    <xf numFmtId="0" fontId="0" fillId="0" borderId="25" xfId="0" applyFill="1" applyBorder="1" applyAlignment="1" applyProtection="1">
      <alignment horizontal="left"/>
      <protection locked="0"/>
    </xf>
    <xf numFmtId="0" fontId="4" fillId="0" borderId="10" xfId="58" applyFont="1" applyFill="1" applyBorder="1" applyAlignment="1" applyProtection="1">
      <alignment horizontal="left"/>
      <protection locked="0"/>
    </xf>
    <xf numFmtId="0" fontId="4" fillId="0" borderId="10" xfId="58" applyFill="1" applyBorder="1" applyAlignment="1" applyProtection="1">
      <alignment horizontal="center"/>
      <protection locked="0"/>
    </xf>
    <xf numFmtId="0" fontId="4" fillId="0" borderId="10" xfId="58" applyFont="1" applyFill="1" applyBorder="1" applyAlignment="1" applyProtection="1">
      <alignment horizontal="center"/>
      <protection locked="0"/>
    </xf>
    <xf numFmtId="0" fontId="4" fillId="0" borderId="10" xfId="58" applyFill="1" applyBorder="1" applyAlignment="1" applyProtection="1">
      <alignment horizontal="left"/>
      <protection locked="0"/>
    </xf>
    <xf numFmtId="0" fontId="0" fillId="0" borderId="0" xfId="0" applyAlignment="1">
      <alignment/>
    </xf>
    <xf numFmtId="0" fontId="5" fillId="0" borderId="21" xfId="57" applyFont="1" applyFill="1" applyBorder="1" applyAlignment="1" applyProtection="1">
      <alignment/>
      <protection hidden="1"/>
    </xf>
    <xf numFmtId="0" fontId="127" fillId="0" borderId="0" xfId="0" applyFont="1" applyAlignment="1">
      <alignment/>
    </xf>
    <xf numFmtId="0" fontId="22" fillId="13" borderId="0" xfId="0" applyFont="1" applyFill="1" applyAlignment="1">
      <alignment horizontal="right"/>
    </xf>
    <xf numFmtId="0" fontId="140" fillId="0" borderId="0" xfId="0" applyFont="1" applyAlignment="1">
      <alignment horizontal="left"/>
    </xf>
    <xf numFmtId="0" fontId="0" fillId="0" borderId="10" xfId="0" applyBorder="1"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center"/>
    </xf>
    <xf numFmtId="0" fontId="0" fillId="0" borderId="0" xfId="0" applyAlignment="1">
      <alignment/>
    </xf>
    <xf numFmtId="0" fontId="0" fillId="0" borderId="0" xfId="0" applyFont="1" applyAlignment="1">
      <alignment/>
    </xf>
    <xf numFmtId="0" fontId="127" fillId="0" borderId="0" xfId="0" applyFont="1" applyAlignment="1">
      <alignment/>
    </xf>
    <xf numFmtId="0" fontId="0" fillId="0" borderId="19" xfId="0" applyBorder="1" applyAlignment="1">
      <alignment/>
    </xf>
    <xf numFmtId="0" fontId="0" fillId="0" borderId="0" xfId="0" applyAlignment="1">
      <alignment horizontal="center"/>
    </xf>
    <xf numFmtId="0" fontId="0" fillId="0" borderId="0" xfId="0" applyAlignment="1">
      <alignment horizontal="right"/>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0" fillId="0" borderId="0" xfId="0" applyFont="1" applyAlignment="1">
      <alignment wrapText="1"/>
    </xf>
    <xf numFmtId="0" fontId="0" fillId="0" borderId="18" xfId="0" applyBorder="1" applyAlignment="1">
      <alignment/>
    </xf>
    <xf numFmtId="0" fontId="111" fillId="41" borderId="0" xfId="0" applyFont="1" applyFill="1" applyAlignment="1">
      <alignment/>
    </xf>
    <xf numFmtId="0" fontId="148" fillId="41" borderId="0" xfId="0" applyFont="1" applyFill="1" applyAlignment="1">
      <alignment wrapText="1"/>
    </xf>
    <xf numFmtId="0" fontId="0" fillId="0" borderId="24" xfId="0" applyBorder="1" applyAlignment="1">
      <alignment/>
    </xf>
    <xf numFmtId="0" fontId="0" fillId="0" borderId="0" xfId="0" applyFill="1" applyAlignment="1">
      <alignment/>
    </xf>
    <xf numFmtId="0" fontId="0" fillId="0" borderId="10" xfId="0" applyBorder="1" applyAlignment="1">
      <alignment/>
    </xf>
    <xf numFmtId="0" fontId="0" fillId="0" borderId="10" xfId="0" applyFont="1" applyBorder="1" applyAlignment="1" applyProtection="1">
      <alignment/>
      <protection locked="0"/>
    </xf>
    <xf numFmtId="0" fontId="0" fillId="0" borderId="20" xfId="0" applyFont="1" applyBorder="1" applyAlignment="1" applyProtection="1">
      <alignment/>
      <protection locked="0"/>
    </xf>
    <xf numFmtId="0" fontId="0" fillId="0" borderId="16" xfId="0" applyBorder="1" applyAlignment="1" applyProtection="1">
      <alignment/>
      <protection locked="0"/>
    </xf>
    <xf numFmtId="0" fontId="149" fillId="41" borderId="0" xfId="0" applyFont="1" applyFill="1" applyAlignment="1">
      <alignment/>
    </xf>
    <xf numFmtId="0" fontId="150" fillId="41" borderId="0" xfId="0" applyFont="1" applyFill="1" applyAlignment="1">
      <alignment/>
    </xf>
    <xf numFmtId="0" fontId="0" fillId="0" borderId="0" xfId="0" applyAlignment="1">
      <alignment/>
    </xf>
    <xf numFmtId="0" fontId="4" fillId="0" borderId="0" xfId="57" applyFill="1" applyBorder="1" applyProtection="1">
      <alignment/>
      <protection hidden="1" locked="0"/>
    </xf>
    <xf numFmtId="0" fontId="0" fillId="0" borderId="0" xfId="0" applyFont="1" applyAlignment="1">
      <alignment/>
    </xf>
    <xf numFmtId="0" fontId="0" fillId="0" borderId="21" xfId="0" applyBorder="1" applyAlignment="1" applyProtection="1">
      <alignment/>
      <protection hidden="1" locked="0"/>
    </xf>
    <xf numFmtId="0" fontId="151" fillId="0" borderId="21" xfId="0" applyFont="1" applyBorder="1" applyAlignment="1">
      <alignment/>
    </xf>
    <xf numFmtId="0" fontId="151" fillId="0" borderId="0" xfId="0" applyFont="1" applyAlignment="1">
      <alignment/>
    </xf>
    <xf numFmtId="0" fontId="151" fillId="0" borderId="21" xfId="0" applyFont="1" applyBorder="1" applyAlignment="1">
      <alignment/>
    </xf>
    <xf numFmtId="0" fontId="151" fillId="0" borderId="0" xfId="0" applyFont="1" applyBorder="1" applyAlignment="1">
      <alignment/>
    </xf>
    <xf numFmtId="0" fontId="151" fillId="0" borderId="19" xfId="0" applyFont="1" applyBorder="1" applyAlignment="1">
      <alignment/>
    </xf>
    <xf numFmtId="0" fontId="152" fillId="0" borderId="10" xfId="0" applyFont="1" applyBorder="1" applyAlignment="1">
      <alignment horizontal="right" wrapText="1"/>
    </xf>
    <xf numFmtId="0" fontId="151" fillId="0" borderId="0" xfId="0" applyFont="1" applyAlignment="1">
      <alignment vertical="center"/>
    </xf>
    <xf numFmtId="0" fontId="152" fillId="0" borderId="0" xfId="0" applyFont="1" applyAlignment="1">
      <alignment horizontal="right" wrapText="1"/>
    </xf>
    <xf numFmtId="0" fontId="151" fillId="0" borderId="0" xfId="0" applyFont="1" applyBorder="1" applyAlignment="1">
      <alignment/>
    </xf>
    <xf numFmtId="0" fontId="127" fillId="0" borderId="0" xfId="0" applyFont="1" applyAlignment="1">
      <alignment horizontal="center" wrapText="1"/>
    </xf>
    <xf numFmtId="0" fontId="140" fillId="0" borderId="0" xfId="0" applyFont="1" applyAlignment="1">
      <alignment horizontal="right"/>
    </xf>
    <xf numFmtId="0" fontId="140" fillId="0" borderId="0" xfId="0" applyFont="1" applyBorder="1" applyAlignment="1">
      <alignment horizontal="right"/>
    </xf>
    <xf numFmtId="0" fontId="140" fillId="0" borderId="0" xfId="0" applyFont="1" applyAlignment="1">
      <alignment/>
    </xf>
    <xf numFmtId="0" fontId="153" fillId="0" borderId="0" xfId="0" applyFont="1" applyFill="1" applyAlignment="1">
      <alignment horizontal="center"/>
    </xf>
    <xf numFmtId="0" fontId="151" fillId="33" borderId="32" xfId="0" applyFont="1" applyFill="1" applyBorder="1" applyAlignment="1">
      <alignment horizontal="center"/>
    </xf>
    <xf numFmtId="0" fontId="151" fillId="0" borderId="33" xfId="0" applyFont="1" applyBorder="1" applyAlignment="1">
      <alignment horizontal="center"/>
    </xf>
    <xf numFmtId="0" fontId="151" fillId="33" borderId="34" xfId="0" applyFont="1" applyFill="1" applyBorder="1" applyAlignment="1">
      <alignment horizontal="center"/>
    </xf>
    <xf numFmtId="0" fontId="151" fillId="0" borderId="35" xfId="0" applyFont="1" applyBorder="1" applyAlignment="1">
      <alignment/>
    </xf>
    <xf numFmtId="0" fontId="151" fillId="0" borderId="36" xfId="0" applyFont="1" applyBorder="1" applyAlignment="1">
      <alignment/>
    </xf>
    <xf numFmtId="0" fontId="151" fillId="0" borderId="37" xfId="0" applyFont="1" applyBorder="1" applyAlignment="1">
      <alignment/>
    </xf>
    <xf numFmtId="0" fontId="151" fillId="0" borderId="38" xfId="0" applyFont="1" applyBorder="1" applyAlignment="1">
      <alignment/>
    </xf>
    <xf numFmtId="0" fontId="151" fillId="0" borderId="39" xfId="0" applyFont="1" applyBorder="1" applyAlignment="1">
      <alignment/>
    </xf>
    <xf numFmtId="0" fontId="135" fillId="0" borderId="0" xfId="0" applyFont="1" applyAlignment="1">
      <alignment/>
    </xf>
    <xf numFmtId="0" fontId="135" fillId="0" borderId="10" xfId="0" applyFont="1" applyBorder="1" applyAlignment="1">
      <alignment/>
    </xf>
    <xf numFmtId="0" fontId="135" fillId="0" borderId="0" xfId="0" applyFont="1" applyAlignment="1">
      <alignment horizontal="right"/>
    </xf>
    <xf numFmtId="0" fontId="135" fillId="0" borderId="21" xfId="0" applyFont="1" applyBorder="1" applyAlignment="1">
      <alignment/>
    </xf>
    <xf numFmtId="0" fontId="135" fillId="0" borderId="0" xfId="0" applyFont="1" applyBorder="1" applyAlignment="1">
      <alignment/>
    </xf>
    <xf numFmtId="0" fontId="135" fillId="0" borderId="21" xfId="0" applyFont="1" applyFill="1" applyBorder="1" applyAlignment="1">
      <alignment/>
    </xf>
    <xf numFmtId="0" fontId="0" fillId="0" borderId="0" xfId="0" applyFont="1" applyAlignment="1">
      <alignment horizontal="left" vertical="center" wrapText="1"/>
    </xf>
    <xf numFmtId="0" fontId="0" fillId="0" borderId="0" xfId="0" applyFont="1" applyAlignment="1">
      <alignment horizontal="center" vertical="top" wrapText="1"/>
    </xf>
    <xf numFmtId="0" fontId="0" fillId="0" borderId="0" xfId="0" applyFont="1" applyAlignment="1">
      <alignment vertical="top" wrapText="1"/>
    </xf>
    <xf numFmtId="0" fontId="127" fillId="0" borderId="10" xfId="0" applyFont="1" applyBorder="1" applyAlignment="1">
      <alignment horizont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10" xfId="0" applyFont="1" applyBorder="1" applyAlignment="1">
      <alignment/>
    </xf>
    <xf numFmtId="0" fontId="0" fillId="0" borderId="0" xfId="0" applyBorder="1" applyAlignment="1">
      <alignment horizontal="center"/>
    </xf>
    <xf numFmtId="0" fontId="127" fillId="0" borderId="10" xfId="0" applyFont="1" applyFill="1" applyBorder="1" applyAlignment="1">
      <alignment horizontal="center"/>
    </xf>
    <xf numFmtId="0" fontId="0" fillId="0" borderId="0" xfId="0" applyFill="1" applyBorder="1" applyAlignment="1">
      <alignment horizontal="center"/>
    </xf>
    <xf numFmtId="0" fontId="127" fillId="0" borderId="0" xfId="0" applyFont="1" applyFill="1" applyBorder="1" applyAlignment="1">
      <alignment horizontal="center"/>
    </xf>
    <xf numFmtId="10" fontId="0" fillId="13" borderId="0" xfId="0" applyNumberFormat="1" applyFont="1" applyFill="1" applyBorder="1" applyAlignment="1">
      <alignment/>
    </xf>
    <xf numFmtId="0" fontId="0" fillId="0" borderId="0" xfId="0" applyFill="1" applyBorder="1" applyAlignment="1" applyProtection="1">
      <alignment/>
      <protection locked="0"/>
    </xf>
    <xf numFmtId="0" fontId="136" fillId="0" borderId="0" xfId="0" applyFont="1" applyFill="1" applyAlignment="1">
      <alignment vertical="center" wrapText="1"/>
    </xf>
    <xf numFmtId="0" fontId="0" fillId="0" borderId="0" xfId="0" applyFont="1" applyFill="1" applyAlignment="1">
      <alignment horizontal="center"/>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167" fontId="0" fillId="0" borderId="0" xfId="0" applyNumberFormat="1" applyFont="1" applyFill="1" applyAlignment="1">
      <alignment/>
    </xf>
    <xf numFmtId="0" fontId="0" fillId="43" borderId="0" xfId="0" applyFont="1" applyFill="1" applyAlignment="1">
      <alignment/>
    </xf>
    <xf numFmtId="0" fontId="0" fillId="43" borderId="0" xfId="0" applyFill="1" applyBorder="1" applyAlignment="1" applyProtection="1">
      <alignment/>
      <protection locked="0"/>
    </xf>
    <xf numFmtId="0" fontId="136" fillId="43" borderId="0" xfId="0" applyFont="1" applyFill="1" applyAlignment="1">
      <alignment vertical="center" wrapText="1"/>
    </xf>
    <xf numFmtId="0" fontId="0" fillId="43" borderId="0" xfId="0" applyFont="1" applyFill="1" applyAlignment="1">
      <alignment horizontal="center"/>
    </xf>
    <xf numFmtId="42" fontId="0" fillId="43" borderId="0" xfId="44" applyNumberFormat="1" applyFont="1" applyFill="1" applyAlignment="1">
      <alignment/>
    </xf>
    <xf numFmtId="0" fontId="0" fillId="43" borderId="0" xfId="0" applyFont="1" applyFill="1" applyBorder="1" applyAlignment="1" applyProtection="1">
      <alignment/>
      <protection locked="0"/>
    </xf>
    <xf numFmtId="0" fontId="0" fillId="43" borderId="0" xfId="0" applyFont="1" applyFill="1" applyBorder="1" applyAlignment="1" applyProtection="1">
      <alignment/>
      <protection locked="0"/>
    </xf>
    <xf numFmtId="0" fontId="0" fillId="43" borderId="0" xfId="0" applyFill="1" applyBorder="1" applyAlignment="1" applyProtection="1">
      <alignment/>
      <protection locked="0"/>
    </xf>
    <xf numFmtId="0" fontId="0" fillId="43" borderId="0" xfId="0" applyFont="1" applyFill="1" applyBorder="1" applyAlignment="1">
      <alignment horizontal="center"/>
    </xf>
    <xf numFmtId="44" fontId="0" fillId="43" borderId="0" xfId="44" applyFont="1" applyFill="1" applyAlignment="1">
      <alignment/>
    </xf>
    <xf numFmtId="0" fontId="6" fillId="0" borderId="10" xfId="57" applyFont="1" applyFill="1" applyBorder="1" applyAlignment="1" applyProtection="1">
      <alignment/>
      <protection hidden="1"/>
    </xf>
    <xf numFmtId="0" fontId="6" fillId="0" borderId="10" xfId="57" applyFont="1" applyFill="1" applyBorder="1" applyAlignment="1">
      <alignment/>
      <protection/>
    </xf>
    <xf numFmtId="0" fontId="0" fillId="0" borderId="24" xfId="0" applyFont="1" applyFill="1" applyBorder="1" applyAlignment="1" applyProtection="1">
      <alignment/>
      <protection/>
    </xf>
    <xf numFmtId="0" fontId="0" fillId="0" borderId="24" xfId="0" applyFont="1" applyFill="1" applyBorder="1" applyAlignment="1" applyProtection="1">
      <alignment/>
      <protection/>
    </xf>
    <xf numFmtId="44" fontId="127" fillId="33" borderId="10" xfId="44" applyFont="1" applyFill="1" applyBorder="1" applyAlignment="1">
      <alignment/>
    </xf>
    <xf numFmtId="0" fontId="129" fillId="0" borderId="10" xfId="0" applyFont="1" applyBorder="1" applyAlignment="1">
      <alignment/>
    </xf>
    <xf numFmtId="44" fontId="129" fillId="33" borderId="10" xfId="0" applyNumberFormat="1" applyFont="1" applyFill="1" applyBorder="1" applyAlignment="1">
      <alignment/>
    </xf>
    <xf numFmtId="0" fontId="127" fillId="0" borderId="10" xfId="0" applyFont="1" applyFill="1" applyBorder="1" applyAlignment="1">
      <alignment horizontal="center" wrapText="1"/>
    </xf>
    <xf numFmtId="0" fontId="127" fillId="0" borderId="29" xfId="0" applyFont="1" applyBorder="1" applyAlignment="1">
      <alignment/>
    </xf>
    <xf numFmtId="0" fontId="6" fillId="33" borderId="0" xfId="58" applyFont="1" applyFill="1" applyBorder="1" applyAlignment="1" applyProtection="1">
      <alignment horizontal="center"/>
      <protection/>
    </xf>
    <xf numFmtId="0" fontId="6" fillId="0" borderId="0" xfId="58" applyFont="1" applyFill="1" applyAlignment="1" applyProtection="1">
      <alignment horizontal="right"/>
      <protection/>
    </xf>
    <xf numFmtId="44" fontId="4" fillId="0" borderId="0" xfId="58" applyNumberFormat="1" applyFill="1" applyProtection="1">
      <alignment/>
      <protection/>
    </xf>
    <xf numFmtId="0" fontId="127" fillId="0" borderId="0" xfId="0" applyFont="1" applyFill="1" applyAlignment="1">
      <alignment horizontal="right"/>
    </xf>
    <xf numFmtId="0" fontId="6" fillId="0" borderId="10" xfId="58" applyFont="1" applyBorder="1" applyAlignment="1">
      <alignment horizontal="center"/>
      <protection/>
    </xf>
    <xf numFmtId="0" fontId="4" fillId="0" borderId="10" xfId="58" applyBorder="1" applyAlignment="1">
      <alignment horizontal="center"/>
      <protection/>
    </xf>
    <xf numFmtId="1" fontId="0" fillId="33" borderId="25" xfId="0" applyNumberFormat="1" applyFill="1" applyBorder="1" applyAlignment="1" applyProtection="1">
      <alignment/>
      <protection/>
    </xf>
    <xf numFmtId="0" fontId="127" fillId="0" borderId="24" xfId="0" applyFont="1" applyBorder="1" applyAlignment="1">
      <alignment wrapText="1"/>
    </xf>
    <xf numFmtId="0" fontId="148" fillId="0" borderId="0" xfId="0" applyFont="1" applyFill="1" applyAlignment="1">
      <alignment horizontal="center" wrapText="1"/>
    </xf>
    <xf numFmtId="0" fontId="0" fillId="0" borderId="0" xfId="0" applyFill="1" applyBorder="1" applyAlignment="1">
      <alignment/>
    </xf>
    <xf numFmtId="0" fontId="127" fillId="0" borderId="10" xfId="0" applyFont="1" applyBorder="1" applyAlignment="1">
      <alignment horizontal="center"/>
    </xf>
    <xf numFmtId="0" fontId="127" fillId="0" borderId="10" xfId="0" applyFont="1" applyFill="1" applyBorder="1" applyAlignment="1">
      <alignment/>
    </xf>
    <xf numFmtId="0" fontId="154" fillId="0" borderId="0" xfId="0" applyFont="1" applyAlignment="1">
      <alignment/>
    </xf>
    <xf numFmtId="0" fontId="0" fillId="0" borderId="0" xfId="0" applyFont="1" applyAlignment="1">
      <alignment vertical="top"/>
    </xf>
    <xf numFmtId="0" fontId="0" fillId="0" borderId="21" xfId="0" applyFont="1" applyBorder="1" applyAlignment="1">
      <alignment/>
    </xf>
    <xf numFmtId="0" fontId="155" fillId="0" borderId="0" xfId="0" applyFont="1" applyAlignment="1">
      <alignment horizontal="left" vertical="center" wrapText="1"/>
    </xf>
    <xf numFmtId="0" fontId="0" fillId="0" borderId="0" xfId="0" applyFont="1" applyAlignment="1">
      <alignment horizontal="center" vertical="top"/>
    </xf>
    <xf numFmtId="0" fontId="127" fillId="0" borderId="0" xfId="0" applyFont="1" applyAlignment="1">
      <alignment horizontal="right" vertical="center" wrapText="1"/>
    </xf>
    <xf numFmtId="176" fontId="0" fillId="37" borderId="10" xfId="0" applyNumberFormat="1" applyFill="1" applyBorder="1" applyAlignment="1" applyProtection="1">
      <alignment/>
      <protection hidden="1" locked="0"/>
    </xf>
    <xf numFmtId="0" fontId="0" fillId="37" borderId="10" xfId="0" applyFill="1" applyBorder="1" applyAlignment="1" applyProtection="1">
      <alignment/>
      <protection hidden="1" locked="0"/>
    </xf>
    <xf numFmtId="0" fontId="0" fillId="37" borderId="40" xfId="0" applyFill="1" applyBorder="1" applyAlignment="1" applyProtection="1">
      <alignment/>
      <protection hidden="1" locked="0"/>
    </xf>
    <xf numFmtId="176" fontId="0" fillId="37" borderId="40" xfId="0" applyNumberFormat="1" applyFill="1" applyBorder="1" applyAlignment="1" applyProtection="1">
      <alignment/>
      <protection hidden="1" locked="0"/>
    </xf>
    <xf numFmtId="0" fontId="0" fillId="0" borderId="21" xfId="0" applyBorder="1" applyAlignment="1">
      <alignment/>
    </xf>
    <xf numFmtId="0" fontId="127" fillId="0" borderId="41" xfId="0" applyFont="1" applyBorder="1" applyAlignment="1">
      <alignment horizontal="left"/>
    </xf>
    <xf numFmtId="0" fontId="0" fillId="0" borderId="41" xfId="0" applyBorder="1" applyAlignment="1">
      <alignment/>
    </xf>
    <xf numFmtId="0" fontId="0" fillId="0" borderId="41" xfId="0" applyBorder="1" applyAlignment="1">
      <alignment/>
    </xf>
    <xf numFmtId="0" fontId="0" fillId="0" borderId="18" xfId="0" applyBorder="1" applyAlignment="1">
      <alignment/>
    </xf>
    <xf numFmtId="0" fontId="127" fillId="0" borderId="0" xfId="0" applyFont="1" applyBorder="1" applyAlignment="1">
      <alignment horizontal="left"/>
    </xf>
    <xf numFmtId="0" fontId="127" fillId="0" borderId="18" xfId="0" applyFont="1" applyBorder="1" applyAlignment="1">
      <alignment/>
    </xf>
    <xf numFmtId="0" fontId="127" fillId="0" borderId="0" xfId="0" applyFont="1" applyBorder="1" applyAlignment="1">
      <alignment/>
    </xf>
    <xf numFmtId="0" fontId="156" fillId="0" borderId="0" xfId="0" applyFont="1" applyAlignment="1">
      <alignment/>
    </xf>
    <xf numFmtId="0" fontId="157" fillId="0" borderId="0" xfId="0" applyFont="1" applyAlignment="1">
      <alignment/>
    </xf>
    <xf numFmtId="0" fontId="127" fillId="0" borderId="0" xfId="0" applyFont="1" applyAlignment="1">
      <alignment horizontal="center"/>
    </xf>
    <xf numFmtId="0" fontId="0" fillId="0" borderId="10" xfId="0" applyFont="1" applyBorder="1" applyAlignment="1">
      <alignment horizontal="center"/>
    </xf>
    <xf numFmtId="0" fontId="150" fillId="41" borderId="10" xfId="58" applyFont="1" applyFill="1" applyBorder="1" applyAlignment="1" applyProtection="1">
      <alignment horizontal="left"/>
      <protection locked="0"/>
    </xf>
    <xf numFmtId="0" fontId="150" fillId="41" borderId="0" xfId="58" applyFont="1" applyFill="1">
      <alignment/>
      <protection/>
    </xf>
    <xf numFmtId="0" fontId="150" fillId="41" borderId="10" xfId="58" applyFont="1" applyFill="1" applyBorder="1" applyAlignment="1" applyProtection="1">
      <alignment horizontal="center"/>
      <protection locked="0"/>
    </xf>
    <xf numFmtId="0" fontId="150" fillId="41" borderId="10" xfId="58" applyFont="1" applyFill="1" applyBorder="1" applyAlignment="1" applyProtection="1">
      <alignment horizontal="center"/>
      <protection/>
    </xf>
    <xf numFmtId="0" fontId="135" fillId="0" borderId="0" xfId="0" applyFont="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158" fillId="0" borderId="0" xfId="0" applyFont="1" applyAlignment="1">
      <alignment horizontal="center" wrapText="1"/>
    </xf>
    <xf numFmtId="0" fontId="158" fillId="0" borderId="10" xfId="0" applyFont="1" applyBorder="1" applyAlignment="1" applyProtection="1">
      <alignment horizontal="right" wrapText="1"/>
      <protection hidden="1" locked="0"/>
    </xf>
    <xf numFmtId="0" fontId="159" fillId="0" borderId="0" xfId="0" applyFont="1" applyAlignment="1">
      <alignment horizontal="center" wrapText="1"/>
    </xf>
    <xf numFmtId="0" fontId="135" fillId="0" borderId="0" xfId="0" applyFont="1" applyAlignment="1">
      <alignment horizontal="center" wrapText="1"/>
    </xf>
    <xf numFmtId="0" fontId="160" fillId="0" borderId="0" xfId="0" applyFont="1" applyAlignment="1">
      <alignment horizontal="right" vertical="center" wrapText="1"/>
    </xf>
    <xf numFmtId="0" fontId="161" fillId="0" borderId="0" xfId="0" applyFont="1" applyAlignment="1">
      <alignment horizontal="right" wrapText="1"/>
    </xf>
    <xf numFmtId="0" fontId="0" fillId="0" borderId="0" xfId="0" applyFont="1" applyAlignment="1">
      <alignment horizontal="right" wrapText="1"/>
    </xf>
    <xf numFmtId="0" fontId="111" fillId="41" borderId="0" xfId="0" applyFont="1" applyFill="1" applyBorder="1" applyAlignment="1">
      <alignment wrapText="1"/>
    </xf>
    <xf numFmtId="0" fontId="111" fillId="41" borderId="0" xfId="0" applyFont="1" applyFill="1" applyAlignment="1">
      <alignment wrapText="1"/>
    </xf>
    <xf numFmtId="0" fontId="162" fillId="41" borderId="0" xfId="0" applyFont="1" applyFill="1" applyAlignment="1">
      <alignment horizontal="left"/>
    </xf>
    <xf numFmtId="176" fontId="0" fillId="0" borderId="0" xfId="0" applyNumberFormat="1" applyFill="1" applyBorder="1" applyAlignment="1" applyProtection="1">
      <alignment/>
      <protection hidden="1" locked="0"/>
    </xf>
    <xf numFmtId="0" fontId="127" fillId="0" borderId="0" xfId="0" applyFont="1" applyBorder="1" applyAlignment="1">
      <alignment/>
    </xf>
    <xf numFmtId="0" fontId="0" fillId="0" borderId="0" xfId="0" applyBorder="1" applyAlignment="1" applyProtection="1">
      <alignment/>
      <protection hidden="1" locked="0"/>
    </xf>
    <xf numFmtId="0" fontId="147" fillId="0" borderId="0" xfId="0" applyFont="1" applyBorder="1" applyAlignment="1">
      <alignment/>
    </xf>
    <xf numFmtId="0" fontId="147" fillId="0" borderId="10" xfId="0" applyFont="1" applyBorder="1" applyAlignment="1">
      <alignment/>
    </xf>
    <xf numFmtId="176" fontId="0" fillId="0" borderId="17" xfId="44" applyNumberFormat="1" applyFont="1" applyFill="1" applyBorder="1" applyAlignment="1">
      <alignment/>
    </xf>
    <xf numFmtId="0" fontId="0" fillId="0" borderId="0" xfId="0" applyBorder="1" applyAlignment="1">
      <alignment horizontal="right"/>
    </xf>
    <xf numFmtId="0" fontId="162" fillId="0" borderId="0" xfId="0" applyFont="1" applyFill="1" applyAlignment="1">
      <alignment horizontal="left"/>
    </xf>
    <xf numFmtId="0" fontId="111" fillId="0" borderId="0" xfId="0" applyFont="1" applyFill="1" applyBorder="1" applyAlignment="1">
      <alignment wrapText="1"/>
    </xf>
    <xf numFmtId="0" fontId="111" fillId="0" borderId="0" xfId="0" applyFont="1" applyFill="1" applyAlignment="1">
      <alignment wrapText="1"/>
    </xf>
    <xf numFmtId="0" fontId="0" fillId="0" borderId="0" xfId="0" applyFont="1" applyBorder="1" applyAlignment="1">
      <alignment horizontal="justify" vertical="center" wrapText="1"/>
    </xf>
    <xf numFmtId="0" fontId="84" fillId="0" borderId="0" xfId="57" applyFont="1" applyFill="1" applyAlignment="1">
      <alignment horizontal="left"/>
      <protection/>
    </xf>
    <xf numFmtId="0" fontId="0" fillId="0" borderId="0" xfId="0" applyAlignment="1">
      <alignment horizontal="left"/>
    </xf>
    <xf numFmtId="0" fontId="163" fillId="0" borderId="0" xfId="0" applyFont="1" applyAlignment="1">
      <alignment/>
    </xf>
    <xf numFmtId="0" fontId="0" fillId="0" borderId="0" xfId="0" applyAlignment="1">
      <alignment/>
    </xf>
    <xf numFmtId="0" fontId="0" fillId="0" borderId="0" xfId="0" applyFill="1" applyBorder="1" applyAlignment="1" applyProtection="1">
      <alignment/>
      <protection/>
    </xf>
    <xf numFmtId="0" fontId="6" fillId="0" borderId="0" xfId="57" applyFont="1" applyFill="1" applyBorder="1" applyProtection="1">
      <alignment/>
      <protection hidden="1" locked="0"/>
    </xf>
    <xf numFmtId="0" fontId="6" fillId="0" borderId="0" xfId="57" applyFont="1" applyBorder="1" applyAlignment="1">
      <alignment/>
      <protection/>
    </xf>
    <xf numFmtId="0" fontId="39" fillId="0" borderId="0" xfId="57" applyFont="1" applyFill="1" applyBorder="1" applyAlignment="1">
      <alignment/>
      <protection/>
    </xf>
    <xf numFmtId="0" fontId="164" fillId="0" borderId="0" xfId="0" applyFont="1" applyAlignment="1">
      <alignment/>
    </xf>
    <xf numFmtId="0" fontId="164" fillId="0" borderId="0" xfId="0" applyFont="1" applyBorder="1" applyAlignment="1">
      <alignment/>
    </xf>
    <xf numFmtId="0" fontId="4" fillId="0" borderId="0" xfId="57" applyFont="1" applyBorder="1">
      <alignment/>
      <protection/>
    </xf>
    <xf numFmtId="49" fontId="4" fillId="0" borderId="0" xfId="57" applyNumberFormat="1" applyFont="1" applyBorder="1" applyAlignment="1">
      <alignment horizontal="center"/>
      <protection/>
    </xf>
    <xf numFmtId="0" fontId="4" fillId="0" borderId="21" xfId="57" applyFont="1" applyFill="1" applyBorder="1" applyAlignment="1" applyProtection="1">
      <alignment/>
      <protection/>
    </xf>
    <xf numFmtId="0" fontId="4" fillId="0" borderId="0" xfId="57" applyFont="1" applyFill="1" applyBorder="1" applyAlignment="1" applyProtection="1">
      <alignment/>
      <protection/>
    </xf>
    <xf numFmtId="0" fontId="4" fillId="0" borderId="0" xfId="57" applyFont="1" applyBorder="1" applyAlignment="1" applyProtection="1">
      <alignment/>
      <protection/>
    </xf>
    <xf numFmtId="0" fontId="4" fillId="0" borderId="21" xfId="57" applyFont="1" applyBorder="1" applyAlignment="1" applyProtection="1">
      <alignment/>
      <protection/>
    </xf>
    <xf numFmtId="0" fontId="165" fillId="0" borderId="0" xfId="0" applyFont="1" applyAlignment="1">
      <alignment/>
    </xf>
    <xf numFmtId="0" fontId="39" fillId="0" borderId="0" xfId="57" applyFont="1" applyFill="1" applyBorder="1">
      <alignment/>
      <protection/>
    </xf>
    <xf numFmtId="0" fontId="164" fillId="0" borderId="19" xfId="0" applyFont="1" applyBorder="1" applyAlignment="1">
      <alignment/>
    </xf>
    <xf numFmtId="0" fontId="164" fillId="0" borderId="21" xfId="0" applyFont="1" applyBorder="1" applyAlignment="1">
      <alignment/>
    </xf>
    <xf numFmtId="0" fontId="165" fillId="0" borderId="0" xfId="0" applyFont="1" applyAlignment="1">
      <alignment vertical="top"/>
    </xf>
    <xf numFmtId="0" fontId="164" fillId="0" borderId="0" xfId="0" applyFont="1" applyAlignment="1">
      <alignment vertical="top"/>
    </xf>
    <xf numFmtId="0" fontId="166" fillId="0" borderId="0" xfId="0" applyFont="1" applyAlignment="1">
      <alignment/>
    </xf>
    <xf numFmtId="0" fontId="165" fillId="44" borderId="0" xfId="0" applyFont="1" applyFill="1" applyAlignment="1">
      <alignment/>
    </xf>
    <xf numFmtId="0" fontId="164" fillId="44" borderId="0" xfId="0" applyFont="1" applyFill="1" applyAlignment="1">
      <alignment/>
    </xf>
    <xf numFmtId="0" fontId="164" fillId="0" borderId="0" xfId="0" applyFont="1" applyBorder="1" applyAlignment="1">
      <alignment horizontal="left" vertical="top" wrapText="1"/>
    </xf>
    <xf numFmtId="0" fontId="164" fillId="44" borderId="0" xfId="0" applyFont="1" applyFill="1" applyBorder="1" applyAlignment="1">
      <alignment/>
    </xf>
    <xf numFmtId="0" fontId="0" fillId="0" borderId="21" xfId="0" applyBorder="1" applyAlignment="1">
      <alignment/>
    </xf>
    <xf numFmtId="0" fontId="0" fillId="0" borderId="0" xfId="0" applyAlignment="1">
      <alignment wrapText="1"/>
    </xf>
    <xf numFmtId="0" fontId="0" fillId="0" borderId="0" xfId="0" applyAlignment="1">
      <alignment/>
    </xf>
    <xf numFmtId="0" fontId="148" fillId="41" borderId="0" xfId="0" applyFont="1" applyFill="1" applyAlignment="1">
      <alignment/>
    </xf>
    <xf numFmtId="0" fontId="0" fillId="0" borderId="10" xfId="0" applyBorder="1" applyAlignment="1">
      <alignment/>
    </xf>
    <xf numFmtId="0" fontId="0" fillId="0" borderId="0" xfId="0" applyAlignment="1">
      <alignment horizontal="left"/>
    </xf>
    <xf numFmtId="0" fontId="141" fillId="0" borderId="0" xfId="0" applyFont="1" applyAlignment="1">
      <alignment/>
    </xf>
    <xf numFmtId="0" fontId="0" fillId="0" borderId="0" xfId="0" applyAlignment="1">
      <alignment wrapText="1"/>
    </xf>
    <xf numFmtId="0" fontId="4" fillId="0" borderId="0" xfId="57" applyFill="1" applyBorder="1" applyAlignment="1" applyProtection="1">
      <alignment horizontal="right"/>
      <protection hidden="1" locked="0"/>
    </xf>
    <xf numFmtId="0" fontId="22" fillId="0" borderId="0" xfId="0" applyFont="1" applyAlignment="1">
      <alignment/>
    </xf>
    <xf numFmtId="0" fontId="135" fillId="0" borderId="0" xfId="0" applyFont="1" applyAlignment="1">
      <alignment/>
    </xf>
    <xf numFmtId="0" fontId="135" fillId="0" borderId="0" xfId="0" applyFont="1" applyAlignment="1">
      <alignment wrapText="1"/>
    </xf>
    <xf numFmtId="0" fontId="167" fillId="45" borderId="10" xfId="0" applyFont="1" applyFill="1" applyBorder="1" applyAlignment="1">
      <alignment horizontal="center"/>
    </xf>
    <xf numFmtId="0" fontId="148" fillId="41" borderId="0" xfId="0" applyFont="1" applyFill="1" applyAlignment="1">
      <alignment/>
    </xf>
    <xf numFmtId="0" fontId="127" fillId="0" borderId="20" xfId="0" applyFont="1" applyBorder="1" applyAlignment="1">
      <alignment wrapText="1"/>
    </xf>
    <xf numFmtId="0" fontId="127" fillId="0" borderId="19" xfId="0" applyFont="1" applyBorder="1" applyAlignment="1">
      <alignment wrapText="1"/>
    </xf>
    <xf numFmtId="0" fontId="127" fillId="0" borderId="16" xfId="0" applyFont="1" applyBorder="1" applyAlignment="1">
      <alignment wrapText="1"/>
    </xf>
    <xf numFmtId="0" fontId="168" fillId="0" borderId="0" xfId="0" applyFont="1" applyAlignment="1">
      <alignment horizontal="center"/>
    </xf>
    <xf numFmtId="0" fontId="127" fillId="0" borderId="10" xfId="0" applyFont="1" applyBorder="1" applyAlignment="1">
      <alignment/>
    </xf>
    <xf numFmtId="0" fontId="127" fillId="0" borderId="10" xfId="0" applyFont="1" applyBorder="1" applyAlignment="1">
      <alignment wrapText="1"/>
    </xf>
    <xf numFmtId="0" fontId="135" fillId="0" borderId="0" xfId="0" applyFont="1" applyAlignment="1">
      <alignment/>
    </xf>
    <xf numFmtId="0" fontId="0" fillId="0" borderId="0" xfId="0" applyAlignment="1">
      <alignment/>
    </xf>
    <xf numFmtId="0" fontId="41" fillId="0" borderId="0" xfId="0" applyFont="1" applyAlignment="1">
      <alignment/>
    </xf>
    <xf numFmtId="0" fontId="0" fillId="0" borderId="0" xfId="0" applyAlignment="1">
      <alignment/>
    </xf>
    <xf numFmtId="0" fontId="148" fillId="46" borderId="10" xfId="0" applyFont="1" applyFill="1" applyBorder="1" applyAlignment="1">
      <alignment horizontal="center" wrapText="1"/>
    </xf>
    <xf numFmtId="0" fontId="89" fillId="0" borderId="0" xfId="0" applyFont="1" applyAlignment="1">
      <alignment/>
    </xf>
    <xf numFmtId="0" fontId="6" fillId="0" borderId="18" xfId="57" applyFont="1" applyBorder="1" applyAlignment="1">
      <alignment horizontal="center"/>
      <protection/>
    </xf>
    <xf numFmtId="0" fontId="8" fillId="0" borderId="18" xfId="57" applyFont="1" applyBorder="1" applyAlignment="1">
      <alignment horizontal="center"/>
      <protection/>
    </xf>
    <xf numFmtId="0" fontId="4" fillId="0" borderId="21" xfId="57" applyFont="1" applyBorder="1" applyAlignment="1" applyProtection="1">
      <alignment horizontal="center"/>
      <protection/>
    </xf>
    <xf numFmtId="0" fontId="4" fillId="0" borderId="21" xfId="57" applyFont="1" applyFill="1" applyBorder="1" applyAlignment="1" applyProtection="1">
      <alignment/>
      <protection/>
    </xf>
    <xf numFmtId="0" fontId="17" fillId="37" borderId="0" xfId="57" applyFont="1" applyFill="1" applyBorder="1" applyAlignment="1">
      <alignment horizontal="center"/>
      <protection/>
    </xf>
    <xf numFmtId="0" fontId="169" fillId="47" borderId="0" xfId="57" applyFont="1" applyFill="1" applyBorder="1" applyAlignment="1">
      <alignment horizontal="center" vertical="top"/>
      <protection/>
    </xf>
    <xf numFmtId="0" fontId="170" fillId="47" borderId="0" xfId="0" applyFont="1" applyFill="1" applyAlignment="1">
      <alignment horizontal="center"/>
    </xf>
    <xf numFmtId="0" fontId="4" fillId="0" borderId="21" xfId="57" applyFont="1" applyFill="1" applyBorder="1" applyAlignment="1">
      <alignment/>
      <protection/>
    </xf>
    <xf numFmtId="0" fontId="4" fillId="0" borderId="19" xfId="57" applyFont="1" applyFill="1" applyBorder="1" applyAlignment="1">
      <alignment/>
      <protection/>
    </xf>
    <xf numFmtId="0" fontId="164" fillId="0" borderId="20" xfId="0" applyFont="1" applyBorder="1" applyAlignment="1">
      <alignment horizontal="left" vertical="top" wrapText="1"/>
    </xf>
    <xf numFmtId="0" fontId="164" fillId="0" borderId="19" xfId="0" applyFont="1" applyBorder="1" applyAlignment="1">
      <alignment horizontal="left" vertical="top" wrapText="1"/>
    </xf>
    <xf numFmtId="0" fontId="164" fillId="0" borderId="16" xfId="0" applyFont="1" applyBorder="1" applyAlignment="1">
      <alignment horizontal="left" vertical="top" wrapText="1"/>
    </xf>
    <xf numFmtId="44" fontId="164" fillId="0" borderId="21" xfId="44" applyFont="1" applyBorder="1" applyAlignment="1">
      <alignment/>
    </xf>
    <xf numFmtId="0" fontId="4" fillId="0" borderId="0" xfId="57" applyFont="1" applyBorder="1" applyAlignment="1">
      <alignment horizontal="center"/>
      <protection/>
    </xf>
    <xf numFmtId="0" fontId="171" fillId="48" borderId="0" xfId="0" applyFont="1" applyFill="1" applyAlignment="1">
      <alignment horizontal="center"/>
    </xf>
    <xf numFmtId="0" fontId="171" fillId="38" borderId="0" xfId="0" applyFont="1" applyFill="1" applyAlignment="1">
      <alignment horizontal="center"/>
    </xf>
    <xf numFmtId="44" fontId="164" fillId="0" borderId="19" xfId="44" applyFont="1" applyBorder="1" applyAlignment="1">
      <alignment/>
    </xf>
    <xf numFmtId="0" fontId="164" fillId="0" borderId="21" xfId="0" applyFont="1" applyBorder="1" applyAlignment="1">
      <alignment/>
    </xf>
    <xf numFmtId="0" fontId="164" fillId="0" borderId="19" xfId="0" applyFont="1" applyBorder="1" applyAlignment="1">
      <alignment/>
    </xf>
    <xf numFmtId="0" fontId="172" fillId="0" borderId="18" xfId="0" applyFont="1" applyBorder="1" applyAlignment="1">
      <alignment/>
    </xf>
    <xf numFmtId="0" fontId="7" fillId="0" borderId="21" xfId="57" applyFont="1" applyFill="1" applyBorder="1">
      <alignment/>
      <protection/>
    </xf>
    <xf numFmtId="0" fontId="7" fillId="0" borderId="19" xfId="57" applyFont="1" applyFill="1" applyBorder="1">
      <alignment/>
      <protection/>
    </xf>
    <xf numFmtId="0" fontId="6" fillId="0" borderId="19" xfId="57" applyFont="1" applyFill="1" applyBorder="1" applyAlignment="1">
      <alignment/>
      <protection/>
    </xf>
    <xf numFmtId="0" fontId="162" fillId="47" borderId="0" xfId="0" applyFont="1" applyFill="1" applyAlignment="1">
      <alignment horizontal="center"/>
    </xf>
    <xf numFmtId="0" fontId="173" fillId="0" borderId="0" xfId="57" applyFont="1" applyBorder="1" applyAlignment="1">
      <alignment horizontal="center" vertical="top"/>
      <protection/>
    </xf>
    <xf numFmtId="0" fontId="84" fillId="48" borderId="0" xfId="57" applyFont="1" applyFill="1" applyBorder="1" applyAlignment="1">
      <alignment horizontal="left"/>
      <protection/>
    </xf>
    <xf numFmtId="0" fontId="84" fillId="48" borderId="0" xfId="57" applyFont="1" applyFill="1" applyAlignment="1">
      <alignment horizontal="left"/>
      <protection/>
    </xf>
    <xf numFmtId="0" fontId="5" fillId="0" borderId="20" xfId="57" applyFont="1" applyFill="1" applyBorder="1" applyAlignment="1" applyProtection="1">
      <alignment/>
      <protection hidden="1" locked="0"/>
    </xf>
    <xf numFmtId="0" fontId="5" fillId="0" borderId="19" xfId="57" applyFont="1" applyFill="1" applyBorder="1" applyAlignment="1" applyProtection="1">
      <alignment/>
      <protection hidden="1" locked="0"/>
    </xf>
    <xf numFmtId="0" fontId="5" fillId="0" borderId="16" xfId="57" applyFont="1" applyFill="1" applyBorder="1" applyAlignment="1" applyProtection="1">
      <alignment/>
      <protection hidden="1" locked="0"/>
    </xf>
    <xf numFmtId="0" fontId="6" fillId="0" borderId="0" xfId="57" applyFont="1" applyFill="1" applyBorder="1" applyAlignment="1" applyProtection="1">
      <alignment/>
      <protection/>
    </xf>
    <xf numFmtId="0" fontId="6" fillId="0" borderId="0" xfId="57" applyFont="1" applyFill="1" applyBorder="1" applyAlignment="1">
      <alignment horizontal="left"/>
      <protection/>
    </xf>
    <xf numFmtId="0" fontId="6" fillId="0" borderId="25" xfId="57" applyFont="1" applyFill="1" applyBorder="1" applyAlignment="1">
      <alignment horizontal="left"/>
      <protection/>
    </xf>
    <xf numFmtId="0" fontId="4" fillId="0" borderId="21" xfId="57" applyFill="1" applyBorder="1" applyAlignment="1" applyProtection="1">
      <alignment/>
      <protection hidden="1" locked="0"/>
    </xf>
    <xf numFmtId="0" fontId="6" fillId="34" borderId="26" xfId="57" applyFont="1" applyFill="1" applyBorder="1" applyAlignment="1">
      <alignment horizontal="center"/>
      <protection/>
    </xf>
    <xf numFmtId="0" fontId="6" fillId="34" borderId="18" xfId="57" applyFont="1" applyFill="1" applyBorder="1" applyAlignment="1">
      <alignment horizontal="center"/>
      <protection/>
    </xf>
    <xf numFmtId="0" fontId="6" fillId="34" borderId="13" xfId="57" applyFont="1" applyFill="1" applyBorder="1" applyAlignment="1">
      <alignment horizontal="center"/>
      <protection/>
    </xf>
    <xf numFmtId="0" fontId="6" fillId="34" borderId="11" xfId="57" applyFont="1" applyFill="1" applyBorder="1" applyAlignment="1">
      <alignment horizontal="center"/>
      <protection/>
    </xf>
    <xf numFmtId="0" fontId="5" fillId="0" borderId="42" xfId="57" applyFont="1" applyFill="1" applyBorder="1" applyAlignment="1" applyProtection="1">
      <alignment/>
      <protection locked="0"/>
    </xf>
    <xf numFmtId="0" fontId="5" fillId="0" borderId="43" xfId="57" applyFont="1" applyFill="1" applyBorder="1" applyAlignment="1" applyProtection="1">
      <alignment/>
      <protection locked="0"/>
    </xf>
    <xf numFmtId="0" fontId="5" fillId="0" borderId="44" xfId="57" applyFont="1" applyFill="1" applyBorder="1" applyAlignment="1" applyProtection="1">
      <alignment/>
      <protection locked="0"/>
    </xf>
    <xf numFmtId="0" fontId="21" fillId="0" borderId="21" xfId="57" applyFont="1" applyFill="1" applyBorder="1" applyAlignment="1" applyProtection="1">
      <alignment/>
      <protection hidden="1" locked="0"/>
    </xf>
    <xf numFmtId="0" fontId="4" fillId="0" borderId="21" xfId="57" applyBorder="1">
      <alignment/>
      <protection/>
    </xf>
    <xf numFmtId="0" fontId="6" fillId="0" borderId="0" xfId="57" applyFont="1">
      <alignment/>
      <protection/>
    </xf>
    <xf numFmtId="0" fontId="33" fillId="0" borderId="45" xfId="57" applyFont="1" applyBorder="1" applyAlignment="1">
      <alignment horizontal="center" vertical="center" wrapText="1"/>
      <protection/>
    </xf>
    <xf numFmtId="0" fontId="174" fillId="0" borderId="46" xfId="57" applyFont="1" applyBorder="1" applyAlignment="1">
      <alignment horizontal="center" vertical="center" wrapText="1"/>
      <protection/>
    </xf>
    <xf numFmtId="0" fontId="174" fillId="0" borderId="47" xfId="57" applyFont="1" applyBorder="1" applyAlignment="1">
      <alignment horizontal="center" vertical="center" wrapText="1"/>
      <protection/>
    </xf>
    <xf numFmtId="0" fontId="0" fillId="0" borderId="19" xfId="0" applyFill="1" applyBorder="1" applyAlignment="1" applyProtection="1">
      <alignment/>
      <protection hidden="1" locked="0"/>
    </xf>
    <xf numFmtId="0" fontId="0" fillId="0" borderId="16" xfId="0" applyFill="1" applyBorder="1" applyAlignment="1" applyProtection="1">
      <alignment/>
      <protection hidden="1" locked="0"/>
    </xf>
    <xf numFmtId="0" fontId="6" fillId="33" borderId="21" xfId="57" applyFont="1" applyFill="1" applyBorder="1">
      <alignment/>
      <protection/>
    </xf>
    <xf numFmtId="0" fontId="4" fillId="0" borderId="21" xfId="57" applyBorder="1" applyAlignment="1" applyProtection="1">
      <alignment/>
      <protection/>
    </xf>
    <xf numFmtId="0" fontId="6" fillId="0" borderId="0" xfId="57" applyFont="1" applyBorder="1" applyAlignment="1">
      <alignment horizontal="center"/>
      <protection/>
    </xf>
    <xf numFmtId="0" fontId="4" fillId="0" borderId="0" xfId="57" applyFont="1" applyBorder="1" applyAlignment="1">
      <alignment horizontal="left"/>
      <protection/>
    </xf>
    <xf numFmtId="49" fontId="4" fillId="0" borderId="20" xfId="57" applyNumberFormat="1" applyFill="1" applyBorder="1" applyAlignment="1" applyProtection="1">
      <alignment/>
      <protection hidden="1" locked="0"/>
    </xf>
    <xf numFmtId="49" fontId="0" fillId="0" borderId="19" xfId="0" applyNumberFormat="1" applyFill="1" applyBorder="1" applyAlignment="1" applyProtection="1">
      <alignment/>
      <protection hidden="1" locked="0"/>
    </xf>
    <xf numFmtId="49" fontId="0" fillId="0" borderId="16" xfId="0" applyNumberFormat="1" applyFill="1" applyBorder="1" applyAlignment="1" applyProtection="1">
      <alignment/>
      <protection hidden="1" locked="0"/>
    </xf>
    <xf numFmtId="0" fontId="15" fillId="0" borderId="22" xfId="57" applyFont="1" applyBorder="1" applyAlignment="1">
      <alignment horizontal="left"/>
      <protection/>
    </xf>
    <xf numFmtId="0" fontId="4" fillId="0" borderId="21" xfId="57" applyFill="1" applyBorder="1" applyAlignment="1" applyProtection="1">
      <alignment horizontal="center"/>
      <protection hidden="1" locked="0"/>
    </xf>
    <xf numFmtId="0" fontId="6" fillId="0" borderId="0" xfId="57" applyFont="1" applyFill="1" applyBorder="1" applyAlignment="1">
      <alignment horizontal="right"/>
      <protection/>
    </xf>
    <xf numFmtId="0" fontId="4" fillId="0" borderId="0" xfId="57" applyFill="1" applyBorder="1" applyAlignment="1">
      <alignment/>
      <protection/>
    </xf>
    <xf numFmtId="0" fontId="4" fillId="0" borderId="20" xfId="57" applyFont="1" applyFill="1" applyBorder="1" applyAlignment="1" applyProtection="1">
      <alignment/>
      <protection locked="0"/>
    </xf>
    <xf numFmtId="0" fontId="4" fillId="0" borderId="19" xfId="57" applyFill="1" applyBorder="1" applyAlignment="1" applyProtection="1">
      <alignment/>
      <protection locked="0"/>
    </xf>
    <xf numFmtId="0" fontId="4" fillId="0" borderId="16" xfId="57" applyFill="1" applyBorder="1" applyAlignment="1" applyProtection="1">
      <alignment/>
      <protection locked="0"/>
    </xf>
    <xf numFmtId="0" fontId="21" fillId="0" borderId="48" xfId="57" applyFont="1" applyFill="1" applyBorder="1" applyAlignment="1" applyProtection="1">
      <alignment/>
      <protection hidden="1" locked="0"/>
    </xf>
    <xf numFmtId="0" fontId="175" fillId="0" borderId="49" xfId="0" applyFont="1" applyFill="1" applyBorder="1" applyAlignment="1">
      <alignment/>
    </xf>
    <xf numFmtId="0" fontId="175" fillId="0" borderId="50" xfId="0" applyFont="1" applyFill="1" applyBorder="1" applyAlignment="1">
      <alignment/>
    </xf>
    <xf numFmtId="44" fontId="6" fillId="33" borderId="0" xfId="57" applyNumberFormat="1" applyFont="1" applyFill="1" applyBorder="1" applyAlignment="1">
      <alignment/>
      <protection/>
    </xf>
    <xf numFmtId="0" fontId="4" fillId="0" borderId="21" xfId="57" applyFill="1" applyBorder="1" applyAlignment="1" applyProtection="1">
      <alignment/>
      <protection/>
    </xf>
    <xf numFmtId="0" fontId="176" fillId="0" borderId="0" xfId="57" applyFont="1" applyBorder="1" applyAlignment="1">
      <alignment vertical="top"/>
      <protection/>
    </xf>
    <xf numFmtId="0" fontId="4" fillId="37" borderId="0" xfId="57" applyFont="1" applyFill="1" applyBorder="1" applyAlignment="1">
      <alignment horizontal="center"/>
      <protection/>
    </xf>
    <xf numFmtId="0" fontId="5" fillId="0" borderId="0" xfId="57" applyFont="1" applyBorder="1" applyAlignment="1">
      <alignment horizontal="right"/>
      <protection/>
    </xf>
    <xf numFmtId="0" fontId="6" fillId="0" borderId="0" xfId="57" applyFont="1" applyFill="1" applyBorder="1" applyAlignment="1">
      <alignment/>
      <protection/>
    </xf>
    <xf numFmtId="0" fontId="4" fillId="0" borderId="0" xfId="57" applyFont="1" applyFill="1" applyAlignment="1">
      <alignment/>
      <protection/>
    </xf>
    <xf numFmtId="0" fontId="5" fillId="0" borderId="21" xfId="57" applyFont="1" applyFill="1" applyBorder="1" applyAlignment="1" applyProtection="1">
      <alignment horizontal="left"/>
      <protection hidden="1" locked="0"/>
    </xf>
    <xf numFmtId="0" fontId="5" fillId="0" borderId="23" xfId="57" applyFont="1" applyFill="1" applyBorder="1" applyAlignment="1" applyProtection="1">
      <alignment/>
      <protection hidden="1" locked="0"/>
    </xf>
    <xf numFmtId="0" fontId="5" fillId="0" borderId="21" xfId="57" applyFont="1" applyFill="1" applyBorder="1" applyAlignment="1" applyProtection="1">
      <alignment/>
      <protection hidden="1" locked="0"/>
    </xf>
    <xf numFmtId="0" fontId="0" fillId="0" borderId="11" xfId="0" applyBorder="1" applyAlignment="1">
      <alignment/>
    </xf>
    <xf numFmtId="0" fontId="0" fillId="0" borderId="51" xfId="0" applyBorder="1" applyAlignment="1">
      <alignment/>
    </xf>
    <xf numFmtId="0" fontId="32" fillId="36" borderId="19" xfId="57" applyFont="1" applyFill="1" applyBorder="1" applyAlignment="1">
      <alignment/>
      <protection/>
    </xf>
    <xf numFmtId="0" fontId="32" fillId="36" borderId="18" xfId="57" applyFont="1" applyFill="1" applyBorder="1" applyAlignment="1">
      <alignment/>
      <protection/>
    </xf>
    <xf numFmtId="0" fontId="5" fillId="0" borderId="20" xfId="57" applyFont="1" applyFill="1" applyBorder="1" applyAlignment="1" applyProtection="1">
      <alignment vertical="top" wrapText="1"/>
      <protection locked="0"/>
    </xf>
    <xf numFmtId="0" fontId="5" fillId="0" borderId="19" xfId="57" applyFont="1" applyFill="1" applyBorder="1" applyAlignment="1" applyProtection="1">
      <alignment vertical="top" wrapText="1"/>
      <protection locked="0"/>
    </xf>
    <xf numFmtId="0" fontId="5" fillId="0" borderId="16" xfId="57" applyFont="1" applyFill="1" applyBorder="1" applyAlignment="1" applyProtection="1">
      <alignment vertical="top" wrapText="1"/>
      <protection locked="0"/>
    </xf>
    <xf numFmtId="0" fontId="4" fillId="0" borderId="0" xfId="57" applyBorder="1" applyAlignment="1">
      <alignment horizontal="right"/>
      <protection/>
    </xf>
    <xf numFmtId="0" fontId="0" fillId="0" borderId="21" xfId="0" applyBorder="1" applyAlignment="1">
      <alignment/>
    </xf>
    <xf numFmtId="0" fontId="4" fillId="0" borderId="22" xfId="57" applyFill="1" applyBorder="1" applyAlignment="1">
      <alignment horizontal="left"/>
      <protection/>
    </xf>
    <xf numFmtId="0" fontId="4" fillId="0" borderId="0" xfId="57" applyFill="1" applyBorder="1" applyAlignment="1">
      <alignment horizontal="left"/>
      <protection/>
    </xf>
    <xf numFmtId="0" fontId="4" fillId="0" borderId="25" xfId="57" applyFill="1" applyBorder="1" applyAlignment="1">
      <alignment horizontal="left"/>
      <protection/>
    </xf>
    <xf numFmtId="0" fontId="177" fillId="46" borderId="0" xfId="0" applyFont="1" applyFill="1" applyAlignment="1">
      <alignment horizontal="center" wrapText="1"/>
    </xf>
    <xf numFmtId="0" fontId="175" fillId="0" borderId="20" xfId="0" applyFont="1" applyBorder="1" applyAlignment="1" applyProtection="1">
      <alignment/>
      <protection locked="0"/>
    </xf>
    <xf numFmtId="0" fontId="175" fillId="0" borderId="16" xfId="0" applyFont="1" applyBorder="1" applyAlignment="1" applyProtection="1">
      <alignment/>
      <protection locked="0"/>
    </xf>
    <xf numFmtId="0" fontId="130" fillId="0" borderId="20" xfId="0" applyFont="1" applyBorder="1" applyAlignment="1" applyProtection="1">
      <alignment/>
      <protection locked="0"/>
    </xf>
    <xf numFmtId="0" fontId="130" fillId="0" borderId="16" xfId="0" applyFont="1" applyBorder="1" applyAlignment="1" applyProtection="1">
      <alignment/>
      <protection locked="0"/>
    </xf>
    <xf numFmtId="0" fontId="0" fillId="0" borderId="0" xfId="0" applyFont="1" applyAlignment="1">
      <alignment/>
    </xf>
    <xf numFmtId="0" fontId="0" fillId="0" borderId="0" xfId="0" applyFont="1" applyBorder="1" applyAlignment="1">
      <alignment/>
    </xf>
    <xf numFmtId="0" fontId="0" fillId="0" borderId="20" xfId="0" applyFont="1" applyBorder="1" applyAlignment="1" applyProtection="1">
      <alignment/>
      <protection locked="0"/>
    </xf>
    <xf numFmtId="0" fontId="0" fillId="0" borderId="16" xfId="0" applyBorder="1" applyAlignment="1" applyProtection="1">
      <alignment/>
      <protection locked="0"/>
    </xf>
    <xf numFmtId="0" fontId="84" fillId="0" borderId="20" xfId="0" applyFont="1" applyFill="1" applyBorder="1" applyAlignment="1">
      <alignment horizontal="left"/>
    </xf>
    <xf numFmtId="0" fontId="84" fillId="0" borderId="19" xfId="0" applyFont="1" applyFill="1" applyBorder="1" applyAlignment="1">
      <alignment horizontal="left"/>
    </xf>
    <xf numFmtId="0" fontId="84" fillId="0" borderId="16" xfId="0" applyFont="1" applyFill="1" applyBorder="1" applyAlignment="1">
      <alignment horizontal="left"/>
    </xf>
    <xf numFmtId="0" fontId="140" fillId="0" borderId="0" xfId="0" applyFont="1" applyAlignment="1">
      <alignment horizontal="left"/>
    </xf>
    <xf numFmtId="0" fontId="0" fillId="0" borderId="20" xfId="0" applyFill="1" applyBorder="1" applyAlignment="1" applyProtection="1">
      <alignment/>
      <protection/>
    </xf>
    <xf numFmtId="0" fontId="0" fillId="0" borderId="19" xfId="0" applyFill="1" applyBorder="1" applyAlignment="1" applyProtection="1">
      <alignment/>
      <protection/>
    </xf>
    <xf numFmtId="0" fontId="0" fillId="0" borderId="16" xfId="0" applyFill="1" applyBorder="1" applyAlignment="1" applyProtection="1">
      <alignment/>
      <protection/>
    </xf>
    <xf numFmtId="0" fontId="0" fillId="0" borderId="22" xfId="0" applyBorder="1" applyAlignment="1">
      <alignment horizontal="right"/>
    </xf>
    <xf numFmtId="0" fontId="25" fillId="0" borderId="0" xfId="0" applyFont="1" applyFill="1" applyAlignment="1">
      <alignment horizontal="right"/>
    </xf>
    <xf numFmtId="0" fontId="25" fillId="0" borderId="25" xfId="0" applyFont="1" applyFill="1" applyBorder="1" applyAlignment="1">
      <alignment horizontal="right"/>
    </xf>
    <xf numFmtId="0" fontId="22" fillId="13" borderId="0" xfId="0" applyFont="1" applyFill="1" applyAlignment="1">
      <alignment horizontal="right"/>
    </xf>
    <xf numFmtId="0" fontId="22" fillId="13" borderId="25" xfId="0" applyFont="1" applyFill="1" applyBorder="1" applyAlignment="1">
      <alignment horizontal="right"/>
    </xf>
    <xf numFmtId="0" fontId="0" fillId="13" borderId="0" xfId="0" applyFill="1" applyAlignment="1">
      <alignment/>
    </xf>
    <xf numFmtId="0" fontId="0" fillId="13" borderId="25" xfId="0" applyFill="1" applyBorder="1" applyAlignment="1">
      <alignment/>
    </xf>
    <xf numFmtId="0" fontId="129" fillId="0" borderId="0" xfId="0" applyFont="1" applyFill="1" applyBorder="1" applyAlignment="1">
      <alignment horizontal="right"/>
    </xf>
    <xf numFmtId="0" fontId="129" fillId="0" borderId="25" xfId="0" applyFont="1" applyFill="1" applyBorder="1" applyAlignment="1">
      <alignment horizontal="right"/>
    </xf>
    <xf numFmtId="0" fontId="0" fillId="0" borderId="21" xfId="0" applyFont="1" applyFill="1" applyBorder="1" applyAlignment="1">
      <alignment horizontal="left"/>
    </xf>
    <xf numFmtId="0" fontId="127" fillId="0" borderId="0" xfId="0" applyFont="1" applyAlignment="1">
      <alignment/>
    </xf>
    <xf numFmtId="0" fontId="0" fillId="0" borderId="16" xfId="0" applyFont="1" applyBorder="1" applyAlignment="1" applyProtection="1">
      <alignment/>
      <protection locked="0"/>
    </xf>
    <xf numFmtId="0" fontId="84" fillId="0" borderId="20" xfId="0" applyFont="1" applyFill="1" applyBorder="1" applyAlignment="1">
      <alignment/>
    </xf>
    <xf numFmtId="0" fontId="84" fillId="0" borderId="19" xfId="0" applyFont="1" applyFill="1" applyBorder="1" applyAlignment="1">
      <alignment/>
    </xf>
    <xf numFmtId="0" fontId="84" fillId="0" borderId="16" xfId="0" applyFont="1" applyFill="1" applyBorder="1" applyAlignment="1">
      <alignment/>
    </xf>
    <xf numFmtId="0" fontId="133" fillId="0" borderId="0" xfId="0" applyFont="1" applyAlignment="1">
      <alignment horizontal="center"/>
    </xf>
    <xf numFmtId="0" fontId="178" fillId="48" borderId="0" xfId="0" applyFont="1" applyFill="1" applyAlignment="1">
      <alignment horizontal="center"/>
    </xf>
    <xf numFmtId="0" fontId="179" fillId="48" borderId="0" xfId="0" applyFont="1" applyFill="1" applyAlignment="1">
      <alignment horizontal="center" wrapText="1"/>
    </xf>
    <xf numFmtId="0" fontId="141" fillId="48" borderId="0" xfId="0" applyFont="1" applyFill="1" applyAlignment="1">
      <alignment horizontal="center" wrapText="1"/>
    </xf>
    <xf numFmtId="0" fontId="179" fillId="48" borderId="0" xfId="0" applyFont="1" applyFill="1" applyAlignment="1">
      <alignment horizontal="center"/>
    </xf>
    <xf numFmtId="0" fontId="149" fillId="41" borderId="0" xfId="0" applyFont="1" applyFill="1" applyAlignment="1">
      <alignment/>
    </xf>
    <xf numFmtId="0" fontId="127" fillId="0" borderId="0" xfId="0" applyFont="1" applyAlignment="1">
      <alignment wrapText="1"/>
    </xf>
    <xf numFmtId="0" fontId="127" fillId="0" borderId="20" xfId="0" applyFont="1" applyBorder="1" applyAlignment="1">
      <alignment horizontal="justify" vertical="center" wrapText="1"/>
    </xf>
    <xf numFmtId="0" fontId="127" fillId="0" borderId="16" xfId="0" applyFont="1" applyBorder="1" applyAlignment="1">
      <alignment horizontal="justify" vertical="center" wrapText="1"/>
    </xf>
    <xf numFmtId="0" fontId="0" fillId="0" borderId="10" xfId="0" applyFont="1" applyBorder="1" applyAlignment="1">
      <alignment horizontal="justify" vertical="center" wrapText="1"/>
    </xf>
    <xf numFmtId="0" fontId="127" fillId="0" borderId="10" xfId="0" applyFont="1" applyBorder="1" applyAlignment="1">
      <alignment horizontal="justify" vertical="center" wrapText="1"/>
    </xf>
    <xf numFmtId="0" fontId="138" fillId="0" borderId="0" xfId="0" applyFont="1" applyAlignment="1">
      <alignment wrapText="1"/>
    </xf>
    <xf numFmtId="0" fontId="127" fillId="0" borderId="10" xfId="0" applyFont="1" applyBorder="1" applyAlignment="1">
      <alignment horizontal="center" vertical="center" wrapText="1"/>
    </xf>
    <xf numFmtId="0" fontId="127" fillId="0" borderId="10" xfId="0" applyFont="1" applyBorder="1" applyAlignment="1">
      <alignment horizontal="center"/>
    </xf>
    <xf numFmtId="0" fontId="0" fillId="0" borderId="0" xfId="0" applyFont="1" applyAlignment="1">
      <alignment wrapText="1"/>
    </xf>
    <xf numFmtId="0" fontId="0" fillId="0" borderId="20" xfId="0" applyBorder="1" applyAlignment="1">
      <alignment/>
    </xf>
    <xf numFmtId="0" fontId="0" fillId="0" borderId="19" xfId="0" applyBorder="1" applyAlignment="1">
      <alignment/>
    </xf>
    <xf numFmtId="0" fontId="0" fillId="0" borderId="16" xfId="0" applyBorder="1" applyAlignment="1">
      <alignment/>
    </xf>
    <xf numFmtId="0" fontId="0" fillId="0" borderId="10" xfId="0" applyBorder="1" applyAlignment="1">
      <alignment/>
    </xf>
    <xf numFmtId="0" fontId="140" fillId="0" borderId="0" xfId="0" applyFont="1" applyAlignment="1">
      <alignment/>
    </xf>
    <xf numFmtId="0" fontId="0" fillId="0" borderId="20" xfId="0" applyFont="1" applyBorder="1" applyAlignment="1">
      <alignment/>
    </xf>
    <xf numFmtId="0" fontId="0" fillId="0" borderId="19" xfId="0" applyFont="1" applyBorder="1" applyAlignment="1">
      <alignment/>
    </xf>
    <xf numFmtId="0" fontId="0" fillId="0" borderId="16" xfId="0" applyFont="1" applyBorder="1" applyAlignment="1">
      <alignment/>
    </xf>
    <xf numFmtId="0" fontId="0" fillId="0" borderId="10" xfId="0" applyFont="1" applyBorder="1" applyAlignment="1">
      <alignment/>
    </xf>
    <xf numFmtId="0" fontId="114" fillId="41" borderId="0" xfId="0" applyFont="1" applyFill="1" applyAlignment="1">
      <alignment/>
    </xf>
    <xf numFmtId="0" fontId="127" fillId="0" borderId="10" xfId="0" applyFont="1" applyBorder="1" applyAlignment="1">
      <alignment horizontal="left" wrapText="1"/>
    </xf>
    <xf numFmtId="0" fontId="6" fillId="49" borderId="20" xfId="58" applyFont="1" applyFill="1" applyBorder="1" applyAlignment="1" applyProtection="1">
      <alignment horizontal="center" wrapText="1"/>
      <protection/>
    </xf>
    <xf numFmtId="0" fontId="6" fillId="49" borderId="16" xfId="58" applyFont="1" applyFill="1" applyBorder="1" applyAlignment="1" applyProtection="1">
      <alignment horizontal="center" wrapText="1"/>
      <protection/>
    </xf>
    <xf numFmtId="0" fontId="18" fillId="0" borderId="0" xfId="58" applyFont="1" applyBorder="1" applyAlignment="1" applyProtection="1">
      <alignment horizontal="center"/>
      <protection/>
    </xf>
    <xf numFmtId="0" fontId="136" fillId="0" borderId="0" xfId="0" applyFont="1" applyBorder="1" applyAlignment="1">
      <alignment/>
    </xf>
    <xf numFmtId="49" fontId="6" fillId="33" borderId="0" xfId="58" applyNumberFormat="1" applyFont="1" applyFill="1" applyBorder="1" applyAlignment="1" applyProtection="1">
      <alignment/>
      <protection/>
    </xf>
    <xf numFmtId="0" fontId="0" fillId="0" borderId="0" xfId="0" applyAlignment="1" applyProtection="1">
      <alignment/>
      <protection/>
    </xf>
    <xf numFmtId="0" fontId="6" fillId="0" borderId="0" xfId="58" applyFont="1" applyFill="1" applyAlignment="1" applyProtection="1">
      <alignment horizontal="right"/>
      <protection/>
    </xf>
    <xf numFmtId="0" fontId="127" fillId="0" borderId="0" xfId="0" applyFont="1" applyFill="1" applyAlignment="1">
      <alignment horizontal="right"/>
    </xf>
    <xf numFmtId="0" fontId="15" fillId="37" borderId="0" xfId="58" applyFont="1" applyFill="1" applyAlignment="1" applyProtection="1">
      <alignment horizontal="right"/>
      <protection/>
    </xf>
    <xf numFmtId="0" fontId="6" fillId="35" borderId="10" xfId="58" applyFont="1" applyFill="1" applyBorder="1" applyAlignment="1" applyProtection="1">
      <alignment horizontal="center"/>
      <protection/>
    </xf>
    <xf numFmtId="0" fontId="6" fillId="0" borderId="20" xfId="58" applyFont="1" applyBorder="1" applyAlignment="1" applyProtection="1">
      <alignment horizontal="center"/>
      <protection/>
    </xf>
    <xf numFmtId="0" fontId="6" fillId="0" borderId="19" xfId="58" applyFont="1" applyBorder="1" applyAlignment="1" applyProtection="1">
      <alignment horizontal="center"/>
      <protection/>
    </xf>
    <xf numFmtId="0" fontId="6" fillId="0" borderId="16" xfId="58" applyFont="1" applyBorder="1" applyAlignment="1" applyProtection="1">
      <alignment horizontal="center"/>
      <protection/>
    </xf>
    <xf numFmtId="0" fontId="180" fillId="0" borderId="52" xfId="0" applyFont="1" applyBorder="1" applyAlignment="1">
      <alignment wrapText="1"/>
    </xf>
    <xf numFmtId="0" fontId="180" fillId="0" borderId="53" xfId="0" applyFont="1" applyBorder="1" applyAlignment="1">
      <alignment wrapText="1"/>
    </xf>
    <xf numFmtId="0" fontId="180" fillId="0" borderId="54" xfId="0" applyFont="1" applyBorder="1" applyAlignment="1">
      <alignment wrapText="1"/>
    </xf>
    <xf numFmtId="0" fontId="181" fillId="0" borderId="0" xfId="0" applyFont="1" applyAlignment="1">
      <alignment wrapText="1"/>
    </xf>
    <xf numFmtId="0" fontId="182" fillId="0" borderId="49" xfId="53" applyFont="1" applyBorder="1" applyAlignment="1" applyProtection="1">
      <alignment wrapText="1"/>
      <protection/>
    </xf>
    <xf numFmtId="0" fontId="145" fillId="0" borderId="49" xfId="0" applyFont="1" applyBorder="1" applyAlignment="1">
      <alignment wrapText="1"/>
    </xf>
    <xf numFmtId="0" fontId="127" fillId="48" borderId="0" xfId="0" applyFont="1" applyFill="1" applyAlignment="1">
      <alignment horizontal="center" wrapText="1"/>
    </xf>
    <xf numFmtId="0" fontId="133" fillId="0" borderId="0" xfId="0" applyFont="1" applyAlignment="1">
      <alignment horizontal="center" wrapText="1"/>
    </xf>
    <xf numFmtId="0" fontId="127" fillId="50" borderId="0" xfId="0" applyFont="1" applyFill="1" applyAlignment="1">
      <alignment horizontal="center" wrapText="1"/>
    </xf>
    <xf numFmtId="0" fontId="114" fillId="51" borderId="0" xfId="0" applyFont="1" applyFill="1" applyAlignment="1">
      <alignment horizontal="center" wrapText="1"/>
    </xf>
    <xf numFmtId="0" fontId="183" fillId="0" borderId="0" xfId="0" applyFont="1" applyAlignment="1">
      <alignment horizontal="center" wrapText="1"/>
    </xf>
    <xf numFmtId="0" fontId="184" fillId="0" borderId="0" xfId="0" applyFont="1" applyAlignment="1">
      <alignment horizontal="center" wrapText="1"/>
    </xf>
    <xf numFmtId="0" fontId="127" fillId="0" borderId="0" xfId="0" applyFont="1" applyAlignment="1">
      <alignment horizontal="center"/>
    </xf>
    <xf numFmtId="0" fontId="185" fillId="0" borderId="0" xfId="0" applyFont="1" applyAlignment="1">
      <alignment horizontal="center"/>
    </xf>
    <xf numFmtId="0" fontId="0" fillId="0" borderId="21" xfId="0" applyBorder="1" applyAlignment="1">
      <alignment/>
    </xf>
    <xf numFmtId="0" fontId="0" fillId="0" borderId="0" xfId="0" applyAlignment="1">
      <alignment horizontal="right"/>
    </xf>
    <xf numFmtId="0" fontId="0" fillId="0" borderId="25" xfId="0" applyBorder="1" applyAlignment="1">
      <alignment horizontal="right"/>
    </xf>
    <xf numFmtId="0" fontId="0" fillId="0" borderId="0" xfId="0" applyBorder="1" applyAlignment="1">
      <alignment horizontal="right"/>
    </xf>
    <xf numFmtId="0" fontId="0" fillId="0" borderId="20" xfId="0" applyBorder="1" applyAlignment="1" applyProtection="1">
      <alignment vertical="top" wrapText="1"/>
      <protection hidden="1" locked="0"/>
    </xf>
    <xf numFmtId="0" fontId="0" fillId="0" borderId="19" xfId="0" applyBorder="1" applyAlignment="1" applyProtection="1">
      <alignment vertical="top" wrapText="1"/>
      <protection hidden="1" locked="0"/>
    </xf>
    <xf numFmtId="0" fontId="0" fillId="0" borderId="16" xfId="0" applyBorder="1" applyAlignment="1" applyProtection="1">
      <alignment vertical="top" wrapText="1"/>
      <protection hidden="1" locked="0"/>
    </xf>
    <xf numFmtId="0" fontId="145" fillId="0" borderId="0" xfId="0" applyFont="1" applyAlignment="1">
      <alignment horizontal="center"/>
    </xf>
    <xf numFmtId="0" fontId="0" fillId="0" borderId="18" xfId="0" applyFont="1" applyBorder="1" applyAlignment="1">
      <alignment/>
    </xf>
    <xf numFmtId="0" fontId="0" fillId="0" borderId="21" xfId="0" applyBorder="1" applyAlignment="1" applyProtection="1">
      <alignment/>
      <protection hidden="1" locked="0"/>
    </xf>
    <xf numFmtId="0" fontId="0" fillId="0" borderId="18" xfId="0" applyBorder="1" applyAlignment="1">
      <alignment/>
    </xf>
    <xf numFmtId="0" fontId="142" fillId="0" borderId="0" xfId="0" applyFont="1" applyBorder="1" applyAlignment="1">
      <alignment wrapText="1"/>
    </xf>
    <xf numFmtId="0" fontId="142" fillId="0" borderId="0" xfId="0" applyFont="1" applyAlignment="1">
      <alignment wrapText="1"/>
    </xf>
    <xf numFmtId="0" fontId="0" fillId="0" borderId="0" xfId="0" applyBorder="1" applyAlignment="1">
      <alignment/>
    </xf>
    <xf numFmtId="0" fontId="131"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0" fillId="0" borderId="25" xfId="0" applyBorder="1" applyAlignment="1">
      <alignment horizontal="center"/>
    </xf>
    <xf numFmtId="0" fontId="0" fillId="0" borderId="10" xfId="0" applyBorder="1" applyAlignment="1" applyProtection="1">
      <alignment horizontal="left"/>
      <protection hidden="1" locked="0"/>
    </xf>
    <xf numFmtId="0" fontId="135" fillId="0" borderId="19" xfId="0" applyFont="1" applyBorder="1" applyAlignment="1">
      <alignment/>
    </xf>
    <xf numFmtId="0" fontId="135" fillId="0" borderId="21" xfId="0" applyFont="1" applyBorder="1" applyAlignment="1">
      <alignment/>
    </xf>
    <xf numFmtId="0" fontId="0" fillId="0" borderId="0" xfId="0" applyFont="1" applyAlignment="1">
      <alignment horizontal="justify" vertical="center"/>
    </xf>
    <xf numFmtId="0" fontId="135" fillId="0" borderId="18" xfId="0" applyFont="1" applyBorder="1" applyAlignment="1">
      <alignment horizontal="center"/>
    </xf>
    <xf numFmtId="0" fontId="129" fillId="0" borderId="0" xfId="0" applyFont="1" applyAlignment="1">
      <alignment horizontal="center"/>
    </xf>
    <xf numFmtId="44" fontId="135" fillId="0" borderId="0" xfId="44" applyFont="1" applyBorder="1" applyAlignment="1">
      <alignment/>
    </xf>
    <xf numFmtId="0" fontId="186" fillId="0" borderId="0" xfId="0" applyFont="1" applyAlignment="1">
      <alignment horizontal="center"/>
    </xf>
    <xf numFmtId="0" fontId="154" fillId="0" borderId="0" xfId="0" applyFont="1" applyAlignment="1">
      <alignment horizontal="center"/>
    </xf>
    <xf numFmtId="0" fontId="152" fillId="0" borderId="0" xfId="0" applyFont="1" applyBorder="1" applyAlignment="1">
      <alignment horizontal="right"/>
    </xf>
    <xf numFmtId="0" fontId="0" fillId="0" borderId="21" xfId="0" applyBorder="1" applyAlignment="1" applyProtection="1">
      <alignment horizontal="left"/>
      <protection hidden="1" locked="0"/>
    </xf>
    <xf numFmtId="0" fontId="187" fillId="0" borderId="0" xfId="0" applyFont="1" applyAlignment="1">
      <alignment horizontal="center"/>
    </xf>
    <xf numFmtId="0" fontId="151" fillId="0" borderId="21" xfId="0" applyFont="1" applyBorder="1" applyAlignment="1">
      <alignment/>
    </xf>
    <xf numFmtId="0" fontId="153" fillId="41" borderId="0" xfId="0" applyFont="1" applyFill="1" applyAlignment="1">
      <alignment horizontal="center"/>
    </xf>
    <xf numFmtId="0" fontId="140" fillId="0" borderId="0" xfId="0" applyFont="1" applyAlignment="1">
      <alignment horizontal="right"/>
    </xf>
    <xf numFmtId="0" fontId="140" fillId="0" borderId="0" xfId="0" applyFont="1" applyAlignment="1">
      <alignment/>
    </xf>
    <xf numFmtId="0" fontId="141" fillId="0" borderId="0" xfId="0" applyFont="1" applyAlignment="1">
      <alignment/>
    </xf>
    <xf numFmtId="0" fontId="129" fillId="0" borderId="0" xfId="0" applyFont="1" applyAlignment="1">
      <alignment wrapText="1"/>
    </xf>
    <xf numFmtId="0" fontId="168" fillId="0" borderId="0" xfId="0" applyFont="1" applyAlignment="1">
      <alignment horizontal="center" wrapText="1"/>
    </xf>
    <xf numFmtId="0" fontId="133" fillId="33" borderId="0" xfId="0" applyFont="1" applyFill="1" applyAlignment="1">
      <alignment horizontal="center"/>
    </xf>
    <xf numFmtId="0" fontId="140" fillId="0" borderId="55" xfId="0" applyFont="1" applyBorder="1" applyAlignment="1">
      <alignment horizontal="center" vertical="center" wrapText="1"/>
    </xf>
    <xf numFmtId="0" fontId="140" fillId="0" borderId="56" xfId="0" applyFont="1" applyBorder="1" applyAlignment="1">
      <alignment horizontal="center" vertical="center" wrapText="1"/>
    </xf>
    <xf numFmtId="0" fontId="140" fillId="0" borderId="57" xfId="0" applyFont="1" applyBorder="1" applyAlignment="1">
      <alignment horizontal="center" vertical="center" wrapText="1"/>
    </xf>
    <xf numFmtId="0" fontId="0" fillId="0" borderId="0" xfId="0" applyFont="1" applyAlignment="1">
      <alignment horizontal="left" vertical="top" wrapText="1"/>
    </xf>
    <xf numFmtId="0" fontId="185" fillId="0" borderId="0" xfId="0" applyFont="1" applyAlignment="1">
      <alignment horizontal="center" vertical="center" wrapText="1"/>
    </xf>
    <xf numFmtId="0" fontId="140" fillId="0" borderId="0" xfId="0" applyFont="1" applyAlignment="1">
      <alignment horizontal="center" vertical="center" wrapText="1"/>
    </xf>
    <xf numFmtId="0" fontId="0" fillId="0" borderId="0" xfId="0" applyFont="1" applyAlignment="1">
      <alignment horizontal="left" vertical="center" wrapText="1"/>
    </xf>
    <xf numFmtId="0" fontId="127" fillId="0" borderId="0" xfId="0" applyFont="1" applyAlignment="1">
      <alignment horizontal="left" vertical="top" wrapText="1"/>
    </xf>
    <xf numFmtId="0" fontId="188" fillId="0" borderId="0" xfId="0" applyFont="1" applyAlignment="1">
      <alignment horizontal="left" vertical="top" wrapText="1"/>
    </xf>
    <xf numFmtId="0" fontId="0" fillId="0" borderId="0" xfId="0" applyFont="1" applyAlignment="1" applyProtection="1">
      <alignment horizontal="left" vertical="top" wrapText="1"/>
      <protection locked="0"/>
    </xf>
    <xf numFmtId="0" fontId="135" fillId="0" borderId="21" xfId="0" applyFont="1" applyBorder="1" applyAlignment="1">
      <alignment wrapText="1"/>
    </xf>
    <xf numFmtId="0" fontId="189" fillId="41" borderId="0" xfId="0" applyFont="1" applyFill="1" applyAlignment="1">
      <alignment horizontal="center" wrapText="1"/>
    </xf>
    <xf numFmtId="0" fontId="0" fillId="0" borderId="10" xfId="0" applyFont="1" applyBorder="1" applyAlignment="1" applyProtection="1">
      <alignment horizontal="center" wrapText="1"/>
      <protection hidden="1" locked="0"/>
    </xf>
    <xf numFmtId="0" fontId="0" fillId="0" borderId="10" xfId="0" applyFont="1" applyBorder="1" applyAlignment="1">
      <alignment wrapText="1"/>
    </xf>
    <xf numFmtId="0" fontId="135" fillId="0" borderId="0" xfId="0" applyFont="1" applyAlignment="1">
      <alignment vertical="center" wrapText="1"/>
    </xf>
    <xf numFmtId="0" fontId="127" fillId="0" borderId="18" xfId="0" applyFont="1" applyBorder="1" applyAlignment="1">
      <alignment horizontal="center" wrapText="1"/>
    </xf>
    <xf numFmtId="0" fontId="129" fillId="0" borderId="0" xfId="0" applyFont="1" applyAlignment="1">
      <alignment/>
    </xf>
    <xf numFmtId="0" fontId="0" fillId="0" borderId="21" xfId="0" applyFont="1" applyBorder="1" applyAlignment="1">
      <alignment wrapText="1"/>
    </xf>
    <xf numFmtId="0" fontId="0" fillId="0" borderId="21" xfId="0" applyFont="1" applyBorder="1" applyAlignment="1">
      <alignment/>
    </xf>
    <xf numFmtId="0" fontId="127" fillId="0" borderId="0" xfId="0" applyFont="1" applyAlignment="1" applyProtection="1">
      <alignment horizontal="left" wrapText="1"/>
      <protection hidden="1" locked="0"/>
    </xf>
    <xf numFmtId="0" fontId="140" fillId="0" borderId="0" xfId="0" applyFont="1" applyAlignment="1">
      <alignment horizontal="center"/>
    </xf>
    <xf numFmtId="0" fontId="0" fillId="0" borderId="22" xfId="0" applyBorder="1" applyAlignment="1">
      <alignment/>
    </xf>
    <xf numFmtId="0" fontId="0" fillId="0" borderId="0" xfId="0" applyAlignment="1">
      <alignment wrapText="1"/>
    </xf>
    <xf numFmtId="0" fontId="127" fillId="13" borderId="21" xfId="0" applyFont="1" applyFill="1" applyBorder="1" applyAlignment="1">
      <alignment horizontal="right"/>
    </xf>
    <xf numFmtId="0" fontId="0" fillId="0" borderId="0" xfId="0" applyBorder="1" applyAlignment="1">
      <alignment wrapText="1"/>
    </xf>
    <xf numFmtId="42" fontId="127" fillId="13" borderId="0" xfId="0" applyNumberFormat="1" applyFont="1" applyFill="1" applyBorder="1" applyAlignment="1" applyProtection="1">
      <alignment/>
      <protection/>
    </xf>
    <xf numFmtId="0" fontId="0" fillId="13" borderId="0" xfId="0" applyFill="1" applyAlignment="1" applyProtection="1">
      <alignment/>
      <protection/>
    </xf>
    <xf numFmtId="0" fontId="0" fillId="0" borderId="2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Border="1" applyAlignment="1">
      <alignment horizontal="left"/>
    </xf>
    <xf numFmtId="0" fontId="0" fillId="0" borderId="0" xfId="0" applyFont="1" applyBorder="1" applyAlignment="1">
      <alignment horizontal="left"/>
    </xf>
    <xf numFmtId="0" fontId="0" fillId="0" borderId="10" xfId="0" applyBorder="1" applyAlignment="1" applyProtection="1">
      <alignment/>
      <protection locked="0"/>
    </xf>
    <xf numFmtId="42" fontId="0" fillId="0" borderId="10" xfId="44" applyNumberFormat="1" applyFont="1" applyBorder="1" applyAlignment="1" applyProtection="1">
      <alignment/>
      <protection locked="0"/>
    </xf>
    <xf numFmtId="0" fontId="138" fillId="0" borderId="18" xfId="0" applyFont="1" applyBorder="1" applyAlignment="1">
      <alignment horizontal="left"/>
    </xf>
    <xf numFmtId="42" fontId="0" fillId="13" borderId="18" xfId="44" applyNumberFormat="1" applyFont="1" applyFill="1" applyBorder="1" applyAlignment="1">
      <alignment/>
    </xf>
    <xf numFmtId="0" fontId="0" fillId="13" borderId="18" xfId="0" applyFill="1" applyBorder="1" applyAlignment="1">
      <alignment/>
    </xf>
    <xf numFmtId="42" fontId="0" fillId="37" borderId="20" xfId="44" applyNumberFormat="1" applyFont="1" applyFill="1" applyBorder="1" applyAlignment="1" applyProtection="1">
      <alignment/>
      <protection locked="0"/>
    </xf>
    <xf numFmtId="0" fontId="0" fillId="37" borderId="16" xfId="0" applyFill="1" applyBorder="1" applyAlignment="1" applyProtection="1">
      <alignment/>
      <protection locked="0"/>
    </xf>
    <xf numFmtId="0" fontId="0" fillId="0" borderId="20" xfId="0" applyBorder="1" applyAlignment="1">
      <alignment wrapText="1"/>
    </xf>
    <xf numFmtId="0" fontId="0" fillId="0" borderId="19" xfId="0" applyBorder="1" applyAlignment="1">
      <alignment wrapText="1"/>
    </xf>
    <xf numFmtId="0" fontId="0" fillId="0" borderId="16" xfId="0" applyBorder="1" applyAlignment="1">
      <alignment wrapText="1"/>
    </xf>
    <xf numFmtId="0" fontId="139" fillId="41" borderId="0" xfId="0" applyFont="1" applyFill="1" applyAlignment="1">
      <alignment horizontal="center"/>
    </xf>
    <xf numFmtId="0" fontId="0" fillId="0" borderId="18" xfId="0" applyBorder="1" applyAlignment="1">
      <alignment horizontal="right"/>
    </xf>
    <xf numFmtId="0" fontId="137"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nave@andrews.edu"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0.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87"/>
  <sheetViews>
    <sheetView tabSelected="1" zoomScale="95" zoomScaleNormal="95" zoomScalePageLayoutView="0" workbookViewId="0" topLeftCell="A1">
      <selection activeCell="D87" sqref="D87:F87"/>
    </sheetView>
  </sheetViews>
  <sheetFormatPr defaultColWidth="8.7109375" defaultRowHeight="15"/>
  <cols>
    <col min="1" max="1" width="3.7109375" style="473" customWidth="1"/>
    <col min="2" max="2" width="3.28125" style="473" customWidth="1"/>
    <col min="3" max="3" width="2.28125" style="473" customWidth="1"/>
    <col min="4" max="4" width="103.28125" style="473" customWidth="1"/>
    <col min="5" max="5" width="34.7109375" style="472" customWidth="1"/>
    <col min="6" max="6" width="13.57421875" style="473" customWidth="1"/>
    <col min="7" max="7" width="2.7109375" style="473" customWidth="1"/>
    <col min="8" max="8" width="6.28125" style="473" customWidth="1"/>
    <col min="9" max="16384" width="8.7109375" style="473" customWidth="1"/>
  </cols>
  <sheetData>
    <row r="1" spans="1:13" s="20" customFormat="1" ht="28.5">
      <c r="A1" s="488" t="s">
        <v>197</v>
      </c>
      <c r="B1" s="488"/>
      <c r="C1" s="488"/>
      <c r="D1" s="488"/>
      <c r="E1" s="488"/>
      <c r="F1" s="488"/>
      <c r="G1" s="230"/>
      <c r="H1" s="230"/>
      <c r="I1" s="230"/>
      <c r="J1" s="230"/>
      <c r="K1" s="230"/>
      <c r="L1" s="230"/>
      <c r="M1" s="230"/>
    </row>
    <row r="2" spans="1:6" ht="14.25">
      <c r="A2" s="489" t="s">
        <v>180</v>
      </c>
      <c r="B2" s="489"/>
      <c r="C2" s="489"/>
      <c r="D2" s="489"/>
      <c r="E2" s="489"/>
      <c r="F2" s="489"/>
    </row>
    <row r="3" spans="1:6" ht="30.75" customHeight="1">
      <c r="A3" s="490" t="s">
        <v>326</v>
      </c>
      <c r="B3" s="490"/>
      <c r="C3" s="490"/>
      <c r="D3" s="490"/>
      <c r="E3" s="490"/>
      <c r="F3" s="490"/>
    </row>
    <row r="4" spans="1:6" ht="14.25">
      <c r="A4" s="485" t="s">
        <v>592</v>
      </c>
      <c r="B4" s="486"/>
      <c r="C4" s="486"/>
      <c r="D4" s="486"/>
      <c r="E4" s="486"/>
      <c r="F4" s="487"/>
    </row>
    <row r="5" spans="1:6" ht="19.5">
      <c r="A5" s="495" t="s">
        <v>378</v>
      </c>
      <c r="B5" s="495"/>
      <c r="C5" s="495"/>
      <c r="D5" s="495"/>
      <c r="E5" s="495"/>
      <c r="F5" s="495"/>
    </row>
    <row r="6" spans="1:6" s="306" customFormat="1" ht="19.5">
      <c r="A6" s="390"/>
      <c r="B6" s="390"/>
      <c r="C6" s="390"/>
      <c r="D6" s="390"/>
      <c r="E6" s="390"/>
      <c r="F6" s="390"/>
    </row>
    <row r="7" spans="1:6" ht="23.25">
      <c r="A7" s="483" t="s">
        <v>380</v>
      </c>
      <c r="B7" s="483"/>
      <c r="C7" s="483"/>
      <c r="D7" s="483"/>
      <c r="E7" s="483"/>
      <c r="F7" s="483"/>
    </row>
    <row r="8" spans="1:6" ht="20.25" thickBot="1">
      <c r="A8" s="484" t="s">
        <v>327</v>
      </c>
      <c r="B8" s="484"/>
      <c r="C8" s="484"/>
      <c r="D8" s="484"/>
      <c r="E8" s="484"/>
      <c r="F8" s="484"/>
    </row>
    <row r="9" spans="2:6" ht="34.5" customHeight="1" thickBot="1">
      <c r="B9" s="305"/>
      <c r="D9" s="482" t="s">
        <v>648</v>
      </c>
      <c r="E9" s="482"/>
      <c r="F9" s="482"/>
    </row>
    <row r="10" spans="2:6" ht="45.75" customHeight="1" thickBot="1">
      <c r="B10" s="305"/>
      <c r="D10" s="482" t="s">
        <v>396</v>
      </c>
      <c r="E10" s="482"/>
      <c r="F10" s="482"/>
    </row>
    <row r="11" spans="2:5" ht="14.25">
      <c r="B11" s="54"/>
      <c r="E11" s="473"/>
    </row>
    <row r="12" spans="1:6" ht="23.25">
      <c r="A12" s="483" t="s">
        <v>381</v>
      </c>
      <c r="B12" s="483"/>
      <c r="C12" s="483"/>
      <c r="D12" s="483"/>
      <c r="E12" s="483"/>
      <c r="F12" s="483"/>
    </row>
    <row r="13" spans="1:6" ht="20.25" thickBot="1">
      <c r="A13" s="474" t="s">
        <v>185</v>
      </c>
      <c r="B13" s="474"/>
      <c r="C13" s="474"/>
      <c r="D13" s="474"/>
      <c r="E13" s="304"/>
      <c r="F13" s="474"/>
    </row>
    <row r="14" spans="2:6" ht="15.75" thickBot="1">
      <c r="B14" s="305"/>
      <c r="D14" s="482" t="s">
        <v>632</v>
      </c>
      <c r="E14" s="482"/>
      <c r="F14" s="482"/>
    </row>
    <row r="15" spans="2:6" ht="29.25" customHeight="1" thickBot="1">
      <c r="B15" s="305"/>
      <c r="D15" s="482" t="s">
        <v>373</v>
      </c>
      <c r="E15" s="482"/>
      <c r="F15" s="482"/>
    </row>
    <row r="16" spans="1:6" ht="32.25" customHeight="1" thickBot="1">
      <c r="A16" s="477"/>
      <c r="B16" s="305"/>
      <c r="D16" s="482" t="s">
        <v>633</v>
      </c>
      <c r="E16" s="482"/>
      <c r="F16" s="482"/>
    </row>
    <row r="17" spans="1:6" ht="18" thickBot="1">
      <c r="A17" s="477"/>
      <c r="B17" s="305"/>
      <c r="D17" s="482" t="s">
        <v>649</v>
      </c>
      <c r="E17" s="482"/>
      <c r="F17" s="482"/>
    </row>
    <row r="18" spans="1:6" ht="18" thickBot="1">
      <c r="A18" s="477"/>
      <c r="B18" s="305"/>
      <c r="D18" s="482" t="s">
        <v>397</v>
      </c>
      <c r="E18" s="482"/>
      <c r="F18" s="482"/>
    </row>
    <row r="19" spans="1:6" ht="18" thickBot="1">
      <c r="A19" s="477"/>
      <c r="B19" s="305"/>
      <c r="D19" s="482" t="s">
        <v>328</v>
      </c>
      <c r="E19" s="482"/>
      <c r="F19" s="482"/>
    </row>
    <row r="20" spans="2:6" ht="31.5" customHeight="1" thickBot="1">
      <c r="B20" s="305"/>
      <c r="D20" s="482" t="s">
        <v>650</v>
      </c>
      <c r="E20" s="482"/>
      <c r="F20" s="482"/>
    </row>
    <row r="21" spans="2:6" ht="15.75" thickBot="1">
      <c r="B21" s="305"/>
      <c r="D21" s="482" t="s">
        <v>198</v>
      </c>
      <c r="E21" s="482"/>
      <c r="F21" s="482"/>
    </row>
    <row r="22" spans="2:6" ht="33" customHeight="1" thickBot="1">
      <c r="B22" s="305"/>
      <c r="D22" s="482" t="s">
        <v>634</v>
      </c>
      <c r="E22" s="482"/>
      <c r="F22" s="482"/>
    </row>
    <row r="23" spans="2:6" ht="33" customHeight="1" thickBot="1">
      <c r="B23" s="305"/>
      <c r="D23" s="482" t="s">
        <v>398</v>
      </c>
      <c r="E23" s="482"/>
      <c r="F23" s="482"/>
    </row>
    <row r="24" spans="2:6" ht="30" customHeight="1" thickBot="1">
      <c r="B24" s="305"/>
      <c r="D24" s="482" t="s">
        <v>527</v>
      </c>
      <c r="E24" s="482"/>
      <c r="F24" s="482"/>
    </row>
    <row r="25" spans="2:6" ht="44.25" customHeight="1" thickBot="1">
      <c r="B25" s="305"/>
      <c r="D25" s="482" t="s">
        <v>599</v>
      </c>
      <c r="E25" s="482"/>
      <c r="F25" s="482"/>
    </row>
    <row r="26" spans="2:6" ht="33.75" customHeight="1" thickBot="1">
      <c r="B26" s="305"/>
      <c r="D26" s="482" t="s">
        <v>651</v>
      </c>
      <c r="E26" s="482"/>
      <c r="F26" s="482"/>
    </row>
    <row r="27" spans="2:5" ht="14.25">
      <c r="B27" s="54"/>
      <c r="E27" s="473"/>
    </row>
    <row r="28" spans="1:6" ht="20.25" thickBot="1">
      <c r="A28" s="474" t="s">
        <v>199</v>
      </c>
      <c r="B28" s="474"/>
      <c r="C28" s="474"/>
      <c r="D28" s="474"/>
      <c r="E28" s="304"/>
      <c r="F28" s="474"/>
    </row>
    <row r="29" spans="2:6" ht="30" customHeight="1" thickBot="1">
      <c r="B29" s="305"/>
      <c r="D29" s="482" t="s">
        <v>635</v>
      </c>
      <c r="E29" s="482"/>
      <c r="F29" s="482"/>
    </row>
    <row r="30" spans="2:6" ht="15.75" thickBot="1">
      <c r="B30" s="305"/>
      <c r="D30" s="481" t="s">
        <v>636</v>
      </c>
      <c r="E30" s="481"/>
      <c r="F30" s="481"/>
    </row>
    <row r="31" spans="2:6" ht="46.5" customHeight="1" thickBot="1">
      <c r="B31" s="305"/>
      <c r="D31" s="482" t="s">
        <v>637</v>
      </c>
      <c r="E31" s="482"/>
      <c r="F31" s="482"/>
    </row>
    <row r="32" spans="2:6" ht="15.75" thickBot="1">
      <c r="B32" s="305"/>
      <c r="D32" s="481" t="s">
        <v>329</v>
      </c>
      <c r="E32" s="481"/>
      <c r="F32" s="481"/>
    </row>
    <row r="33" spans="2:6" ht="45" customHeight="1" thickBot="1">
      <c r="B33" s="305"/>
      <c r="D33" s="482" t="s">
        <v>400</v>
      </c>
      <c r="E33" s="482"/>
      <c r="F33" s="482"/>
    </row>
    <row r="34" spans="2:6" ht="31.5" customHeight="1" thickBot="1">
      <c r="B34" s="305"/>
      <c r="D34" s="482" t="s">
        <v>325</v>
      </c>
      <c r="E34" s="482"/>
      <c r="F34" s="482"/>
    </row>
    <row r="35" spans="2:6" ht="15.75" thickBot="1">
      <c r="B35" s="305"/>
      <c r="D35" s="481" t="s">
        <v>330</v>
      </c>
      <c r="E35" s="481"/>
      <c r="F35" s="481"/>
    </row>
    <row r="36" spans="2:6" ht="15.75" thickBot="1">
      <c r="B36" s="305"/>
      <c r="D36" s="481" t="s">
        <v>331</v>
      </c>
      <c r="E36" s="481"/>
      <c r="F36" s="481"/>
    </row>
    <row r="37" spans="2:6" ht="15.75" thickBot="1">
      <c r="B37" s="305"/>
      <c r="D37" s="481" t="s">
        <v>401</v>
      </c>
      <c r="E37" s="481"/>
      <c r="F37" s="481"/>
    </row>
    <row r="38" spans="2:6" ht="15.75" thickBot="1">
      <c r="B38" s="305"/>
      <c r="D38" s="491" t="s">
        <v>333</v>
      </c>
      <c r="E38" s="492"/>
      <c r="F38" s="492"/>
    </row>
    <row r="39" spans="2:6" ht="15.75" thickBot="1">
      <c r="B39" s="305"/>
      <c r="D39" s="481" t="s">
        <v>334</v>
      </c>
      <c r="E39" s="481"/>
      <c r="F39" s="481"/>
    </row>
    <row r="40" spans="2:6" ht="15.75" thickBot="1">
      <c r="B40" s="305"/>
      <c r="D40" s="491" t="s">
        <v>382</v>
      </c>
      <c r="E40" s="492"/>
      <c r="F40" s="492"/>
    </row>
    <row r="41" spans="2:5" ht="14.25">
      <c r="B41" s="54"/>
      <c r="E41" s="473"/>
    </row>
    <row r="42" spans="1:6" ht="20.25" thickBot="1">
      <c r="A42" s="474" t="s">
        <v>200</v>
      </c>
      <c r="B42" s="474"/>
      <c r="C42" s="474"/>
      <c r="D42" s="474"/>
      <c r="E42" s="304"/>
      <c r="F42" s="474"/>
    </row>
    <row r="43" spans="2:6" ht="45.75" customHeight="1" thickBot="1">
      <c r="B43" s="305"/>
      <c r="D43" s="482" t="s">
        <v>529</v>
      </c>
      <c r="E43" s="482"/>
      <c r="F43" s="482"/>
    </row>
    <row r="44" spans="2:6" ht="15.75" thickBot="1">
      <c r="B44" s="305"/>
      <c r="D44" s="481" t="s">
        <v>402</v>
      </c>
      <c r="E44" s="481"/>
      <c r="F44" s="481"/>
    </row>
    <row r="45" spans="2:6" ht="15.75" thickBot="1">
      <c r="B45" s="305"/>
      <c r="D45" s="481" t="s">
        <v>403</v>
      </c>
      <c r="E45" s="481"/>
      <c r="F45" s="481"/>
    </row>
    <row r="46" spans="2:6" ht="15.75" thickBot="1">
      <c r="B46" s="305"/>
      <c r="D46" s="481" t="s">
        <v>404</v>
      </c>
      <c r="E46" s="481"/>
      <c r="F46" s="481"/>
    </row>
    <row r="47" spans="2:5" ht="14.25">
      <c r="B47" s="54"/>
      <c r="E47" s="473"/>
    </row>
    <row r="48" spans="1:6" ht="20.25" thickBot="1">
      <c r="A48" s="474" t="s">
        <v>258</v>
      </c>
      <c r="B48" s="474"/>
      <c r="C48" s="474"/>
      <c r="D48" s="474"/>
      <c r="E48" s="304"/>
      <c r="F48" s="474"/>
    </row>
    <row r="49" spans="2:6" ht="15.75" thickBot="1">
      <c r="B49" s="305"/>
      <c r="D49" s="481" t="s">
        <v>555</v>
      </c>
      <c r="E49" s="481"/>
      <c r="F49" s="481"/>
    </row>
    <row r="50" spans="2:6" ht="14.25">
      <c r="B50" s="54"/>
      <c r="D50" s="494"/>
      <c r="E50" s="494"/>
      <c r="F50" s="494"/>
    </row>
    <row r="51" spans="1:6" ht="20.25" thickBot="1">
      <c r="A51" s="474" t="s">
        <v>202</v>
      </c>
      <c r="B51" s="474"/>
      <c r="C51" s="474"/>
      <c r="D51" s="474"/>
      <c r="E51" s="304"/>
      <c r="F51" s="474"/>
    </row>
    <row r="52" spans="2:6" ht="15.75" thickBot="1">
      <c r="B52" s="305"/>
      <c r="D52" s="481" t="s">
        <v>203</v>
      </c>
      <c r="E52" s="481"/>
      <c r="F52" s="481"/>
    </row>
    <row r="53" spans="2:6" ht="15.75" thickBot="1">
      <c r="B53" s="305"/>
      <c r="D53" s="339" t="s">
        <v>218</v>
      </c>
      <c r="E53" s="339"/>
      <c r="F53" s="339"/>
    </row>
    <row r="54" spans="2:6" ht="15.75" thickBot="1">
      <c r="B54" s="305"/>
      <c r="D54" s="339" t="s">
        <v>556</v>
      </c>
      <c r="E54" s="339"/>
      <c r="F54" s="339"/>
    </row>
    <row r="55" spans="2:6" ht="15.75" thickBot="1">
      <c r="B55" s="305"/>
      <c r="D55" s="339" t="s">
        <v>405</v>
      </c>
      <c r="E55" s="339"/>
      <c r="F55" s="339"/>
    </row>
    <row r="56" spans="2:5" ht="14.25">
      <c r="B56" s="54"/>
      <c r="E56" s="473"/>
    </row>
    <row r="57" spans="1:6" ht="20.25" thickBot="1">
      <c r="A57" s="474" t="s">
        <v>201</v>
      </c>
      <c r="B57" s="474"/>
      <c r="C57" s="474"/>
      <c r="D57" s="474"/>
      <c r="E57" s="304"/>
      <c r="F57" s="474"/>
    </row>
    <row r="58" spans="2:6" ht="15.75" thickBot="1">
      <c r="B58" s="305"/>
      <c r="D58" s="481" t="s">
        <v>379</v>
      </c>
      <c r="E58" s="481"/>
      <c r="F58" s="481"/>
    </row>
    <row r="59" spans="2:6" ht="15.75" thickBot="1">
      <c r="B59" s="305"/>
      <c r="D59" s="481" t="s">
        <v>351</v>
      </c>
      <c r="E59" s="481"/>
      <c r="F59" s="481"/>
    </row>
    <row r="60" spans="2:6" ht="15.75" thickBot="1">
      <c r="B60" s="305"/>
      <c r="D60" s="481" t="s">
        <v>352</v>
      </c>
      <c r="E60" s="481"/>
      <c r="F60" s="481"/>
    </row>
    <row r="61" spans="2:6" ht="29.25" customHeight="1" thickBot="1">
      <c r="B61" s="305"/>
      <c r="D61" s="482" t="s">
        <v>652</v>
      </c>
      <c r="E61" s="482"/>
      <c r="F61" s="482"/>
    </row>
    <row r="62" spans="2:6" ht="15.75" thickBot="1">
      <c r="B62" s="305"/>
      <c r="D62" s="481" t="s">
        <v>332</v>
      </c>
      <c r="E62" s="481"/>
      <c r="F62" s="481"/>
    </row>
    <row r="63" spans="2:5" ht="14.25">
      <c r="B63" s="54"/>
      <c r="E63" s="473"/>
    </row>
    <row r="64" spans="1:6" ht="19.5">
      <c r="A64" s="484" t="s">
        <v>256</v>
      </c>
      <c r="B64" s="484"/>
      <c r="C64" s="484"/>
      <c r="D64" s="484"/>
      <c r="E64" s="484"/>
      <c r="F64" s="484"/>
    </row>
    <row r="65" spans="2:6" ht="30" customHeight="1">
      <c r="B65" s="231"/>
      <c r="D65" s="482" t="s">
        <v>530</v>
      </c>
      <c r="E65" s="482"/>
      <c r="F65" s="482"/>
    </row>
    <row r="66" spans="2:13" ht="30" customHeight="1">
      <c r="B66" s="231"/>
      <c r="D66" s="482" t="s">
        <v>451</v>
      </c>
      <c r="E66" s="482"/>
      <c r="F66" s="482"/>
      <c r="M66" s="473" t="s">
        <v>16</v>
      </c>
    </row>
    <row r="67" spans="2:6" ht="15">
      <c r="B67" s="231"/>
      <c r="D67" s="493" t="s">
        <v>638</v>
      </c>
      <c r="E67" s="481"/>
      <c r="F67" s="481"/>
    </row>
    <row r="68" spans="2:6" ht="15">
      <c r="B68" s="231"/>
      <c r="D68" s="482" t="s">
        <v>452</v>
      </c>
      <c r="E68" s="482"/>
      <c r="F68" s="482"/>
    </row>
    <row r="69" spans="2:6" ht="15">
      <c r="B69" s="231"/>
      <c r="D69" s="481" t="s">
        <v>257</v>
      </c>
      <c r="E69" s="481"/>
      <c r="F69" s="481"/>
    </row>
    <row r="70" spans="2:6" ht="15">
      <c r="B70" s="231"/>
      <c r="D70" s="481" t="s">
        <v>453</v>
      </c>
      <c r="E70" s="481"/>
      <c r="F70" s="481"/>
    </row>
    <row r="71" spans="2:6" ht="15">
      <c r="B71" s="231"/>
      <c r="D71" s="481" t="s">
        <v>639</v>
      </c>
      <c r="E71" s="481"/>
      <c r="F71" s="481"/>
    </row>
    <row r="72" spans="2:6" ht="15">
      <c r="B72" s="231"/>
      <c r="D72" s="481" t="s">
        <v>554</v>
      </c>
      <c r="E72" s="481"/>
      <c r="F72" s="481"/>
    </row>
    <row r="73" spans="2:6" ht="15">
      <c r="B73" s="231"/>
      <c r="D73" s="481" t="s">
        <v>335</v>
      </c>
      <c r="E73" s="481"/>
      <c r="F73" s="481"/>
    </row>
    <row r="74" spans="2:15" ht="15">
      <c r="B74" s="231"/>
      <c r="D74" s="496" t="s">
        <v>183</v>
      </c>
      <c r="E74" s="496"/>
      <c r="F74" s="496"/>
      <c r="O74" s="476"/>
    </row>
    <row r="75" spans="2:6" ht="15">
      <c r="B75" s="231"/>
      <c r="D75" s="481" t="s">
        <v>182</v>
      </c>
      <c r="E75" s="481"/>
      <c r="F75" s="481"/>
    </row>
    <row r="76" spans="2:6" ht="15">
      <c r="B76" s="231"/>
      <c r="D76" s="481" t="s">
        <v>336</v>
      </c>
      <c r="E76" s="481"/>
      <c r="F76" s="481"/>
    </row>
    <row r="77" spans="2:6" ht="15">
      <c r="B77" s="231"/>
      <c r="D77" s="481" t="s">
        <v>323</v>
      </c>
      <c r="E77" s="481"/>
      <c r="F77" s="481"/>
    </row>
    <row r="79" spans="1:6" ht="19.5">
      <c r="A79" s="484" t="s">
        <v>337</v>
      </c>
      <c r="B79" s="484"/>
      <c r="C79" s="484"/>
      <c r="D79" s="484"/>
      <c r="E79" s="484"/>
      <c r="F79" s="484"/>
    </row>
    <row r="80" spans="2:6" ht="15">
      <c r="B80" s="231"/>
      <c r="D80" s="481" t="s">
        <v>454</v>
      </c>
      <c r="E80" s="481"/>
      <c r="F80" s="481"/>
    </row>
    <row r="81" spans="2:6" ht="15">
      <c r="B81" s="231"/>
      <c r="D81" s="481" t="s">
        <v>324</v>
      </c>
      <c r="E81" s="481"/>
      <c r="F81" s="481"/>
    </row>
    <row r="82" spans="2:6" ht="15">
      <c r="B82" s="231"/>
      <c r="D82" s="481" t="s">
        <v>455</v>
      </c>
      <c r="E82" s="481"/>
      <c r="F82" s="481"/>
    </row>
    <row r="83" spans="2:6" ht="15">
      <c r="B83" s="231"/>
      <c r="D83" s="481" t="s">
        <v>653</v>
      </c>
      <c r="E83" s="481"/>
      <c r="F83" s="481"/>
    </row>
    <row r="84" spans="2:6" ht="15">
      <c r="B84" s="231"/>
      <c r="D84" s="481" t="s">
        <v>557</v>
      </c>
      <c r="E84" s="481"/>
      <c r="F84" s="481"/>
    </row>
    <row r="85" spans="2:6" ht="31.5" customHeight="1">
      <c r="B85" s="475"/>
      <c r="D85" s="482" t="s">
        <v>558</v>
      </c>
      <c r="E85" s="482"/>
      <c r="F85" s="482"/>
    </row>
    <row r="86" spans="2:6" ht="15">
      <c r="B86" s="475"/>
      <c r="D86" s="481" t="s">
        <v>640</v>
      </c>
      <c r="E86" s="481"/>
      <c r="F86" s="481"/>
    </row>
    <row r="87" spans="2:6" ht="15">
      <c r="B87" s="475"/>
      <c r="D87" s="481" t="s">
        <v>338</v>
      </c>
      <c r="E87" s="481"/>
      <c r="F87" s="481"/>
    </row>
  </sheetData>
  <sheetProtection/>
  <mergeCells count="70">
    <mergeCell ref="D80:F80"/>
    <mergeCell ref="D81:F81"/>
    <mergeCell ref="D82:F82"/>
    <mergeCell ref="D83:F83"/>
    <mergeCell ref="D84:F84"/>
    <mergeCell ref="D85:F85"/>
    <mergeCell ref="D86:F86"/>
    <mergeCell ref="D87:F87"/>
    <mergeCell ref="D15:F15"/>
    <mergeCell ref="A5:F5"/>
    <mergeCell ref="D74:F74"/>
    <mergeCell ref="D75:F75"/>
    <mergeCell ref="D76:F76"/>
    <mergeCell ref="D77:F77"/>
    <mergeCell ref="A64:F64"/>
    <mergeCell ref="A79:F79"/>
    <mergeCell ref="D68:F68"/>
    <mergeCell ref="D69:F69"/>
    <mergeCell ref="D70:F70"/>
    <mergeCell ref="D71:F71"/>
    <mergeCell ref="D72:F72"/>
    <mergeCell ref="D73:F73"/>
    <mergeCell ref="D67:F67"/>
    <mergeCell ref="D61:F61"/>
    <mergeCell ref="D62:F62"/>
    <mergeCell ref="D50:F50"/>
    <mergeCell ref="D43:F43"/>
    <mergeCell ref="D49:F49"/>
    <mergeCell ref="D46:F46"/>
    <mergeCell ref="D58:F58"/>
    <mergeCell ref="D52:F52"/>
    <mergeCell ref="D65:F65"/>
    <mergeCell ref="D66:F66"/>
    <mergeCell ref="D34:F34"/>
    <mergeCell ref="D35:F35"/>
    <mergeCell ref="D36:F36"/>
    <mergeCell ref="D37:F37"/>
    <mergeCell ref="D59:F59"/>
    <mergeCell ref="D60:F60"/>
    <mergeCell ref="D38:F38"/>
    <mergeCell ref="D40:F40"/>
    <mergeCell ref="D32:F32"/>
    <mergeCell ref="D18:F18"/>
    <mergeCell ref="D44:F44"/>
    <mergeCell ref="D45:F45"/>
    <mergeCell ref="D24:F24"/>
    <mergeCell ref="D25:F25"/>
    <mergeCell ref="D23:F23"/>
    <mergeCell ref="D19:F19"/>
    <mergeCell ref="D33:F33"/>
    <mergeCell ref="D39:F39"/>
    <mergeCell ref="A4:F4"/>
    <mergeCell ref="D17:F17"/>
    <mergeCell ref="D20:F20"/>
    <mergeCell ref="D21:F21"/>
    <mergeCell ref="D22:F22"/>
    <mergeCell ref="A1:F1"/>
    <mergeCell ref="A2:F2"/>
    <mergeCell ref="A3:F3"/>
    <mergeCell ref="D9:F9"/>
    <mergeCell ref="D10:F10"/>
    <mergeCell ref="D30:F30"/>
    <mergeCell ref="D31:F31"/>
    <mergeCell ref="D26:F26"/>
    <mergeCell ref="D16:F16"/>
    <mergeCell ref="A7:F7"/>
    <mergeCell ref="A12:F12"/>
    <mergeCell ref="D29:F29"/>
    <mergeCell ref="D14:F14"/>
    <mergeCell ref="A8:F8"/>
  </mergeCells>
  <printOptions/>
  <pageMargins left="1" right="0.5" top="0.5" bottom="0.5" header="0.3" footer="0.3"/>
  <pageSetup fitToHeight="0" fitToWidth="1" horizontalDpi="600" verticalDpi="600" orientation="portrait" scale="55" r:id="rId1"/>
  <rowBreaks count="1" manualBreakCount="1">
    <brk id="63" max="5" man="1"/>
  </rowBreaks>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R63"/>
  <sheetViews>
    <sheetView zoomScalePageLayoutView="0" workbookViewId="0" topLeftCell="A1">
      <selection activeCell="O63" sqref="O63"/>
    </sheetView>
  </sheetViews>
  <sheetFormatPr defaultColWidth="9.28125" defaultRowHeight="15"/>
  <cols>
    <col min="1" max="1" width="4.28125" style="73" customWidth="1"/>
    <col min="2" max="2" width="18.28125" style="73" customWidth="1"/>
    <col min="3" max="3" width="9.28125" style="103" customWidth="1"/>
    <col min="4" max="4" width="7.7109375" style="73" customWidth="1"/>
    <col min="5" max="14" width="11.7109375" style="73" customWidth="1"/>
    <col min="15" max="15" width="9.28125" style="103" customWidth="1"/>
    <col min="16" max="16" width="16.00390625" style="73" customWidth="1"/>
    <col min="17" max="17" width="14.7109375" style="73" customWidth="1"/>
    <col min="18" max="18" width="16.00390625" style="73" customWidth="1"/>
    <col min="19" max="16384" width="9.28125" style="73" customWidth="1"/>
  </cols>
  <sheetData>
    <row r="1" spans="2:17" ht="15">
      <c r="B1" s="106" t="s">
        <v>96</v>
      </c>
      <c r="C1" s="646">
        <f>+'(3) Application'!D7</f>
        <v>0</v>
      </c>
      <c r="D1" s="647"/>
      <c r="E1" s="647"/>
      <c r="F1" s="92"/>
      <c r="G1" s="105" t="s">
        <v>73</v>
      </c>
      <c r="H1" s="141">
        <f>+'(3) Application'!V4</f>
        <v>0</v>
      </c>
      <c r="I1" s="650" t="s">
        <v>97</v>
      </c>
      <c r="J1" s="492"/>
      <c r="K1" s="492"/>
      <c r="L1" s="492"/>
      <c r="M1" s="18" t="s">
        <v>94</v>
      </c>
      <c r="N1" s="186"/>
      <c r="O1" s="382">
        <f>+'(3) Application'!K35</f>
        <v>0</v>
      </c>
      <c r="Q1" s="82"/>
    </row>
    <row r="2" spans="2:17" ht="12.75">
      <c r="B2" s="106"/>
      <c r="C2" s="152"/>
      <c r="D2" s="101"/>
      <c r="E2" s="82"/>
      <c r="F2" s="648"/>
      <c r="G2" s="649"/>
      <c r="H2" s="384"/>
      <c r="I2" s="82"/>
      <c r="J2" s="82"/>
      <c r="K2" s="82"/>
      <c r="L2" s="82"/>
      <c r="M2" s="106" t="s">
        <v>100</v>
      </c>
      <c r="N2" s="106"/>
      <c r="O2" s="108">
        <f>+'(3) Application'!K36</f>
        <v>0</v>
      </c>
      <c r="Q2" s="104"/>
    </row>
    <row r="3" spans="2:17" ht="15">
      <c r="B3" s="106"/>
      <c r="C3" s="152"/>
      <c r="D3" s="101"/>
      <c r="E3" s="82"/>
      <c r="F3" s="383"/>
      <c r="G3" s="385"/>
      <c r="H3" s="384"/>
      <c r="I3" s="82"/>
      <c r="J3" s="82"/>
      <c r="K3" s="82"/>
      <c r="L3" s="82"/>
      <c r="M3" s="106"/>
      <c r="N3" s="106"/>
      <c r="O3" s="153"/>
      <c r="Q3" s="104"/>
    </row>
    <row r="4" spans="2:18" ht="12.75">
      <c r="B4" s="106"/>
      <c r="C4" s="106"/>
      <c r="D4" s="101"/>
      <c r="E4" s="82"/>
      <c r="F4" s="82"/>
      <c r="G4" s="82"/>
      <c r="H4" s="82"/>
      <c r="I4" s="82"/>
      <c r="J4" s="82"/>
      <c r="K4" s="82"/>
      <c r="L4" s="82"/>
      <c r="M4" s="82"/>
      <c r="N4" s="82"/>
      <c r="O4" s="208"/>
      <c r="P4" s="644" t="s">
        <v>367</v>
      </c>
      <c r="Q4" s="645"/>
      <c r="R4" s="645"/>
    </row>
    <row r="5" spans="2:18" ht="12.75">
      <c r="B5" s="652" t="s">
        <v>171</v>
      </c>
      <c r="C5" s="653"/>
      <c r="D5" s="654"/>
      <c r="E5" s="651" t="s">
        <v>68</v>
      </c>
      <c r="F5" s="651"/>
      <c r="G5" s="651"/>
      <c r="H5" s="651"/>
      <c r="I5" s="651"/>
      <c r="J5" s="651"/>
      <c r="K5" s="651"/>
      <c r="L5" s="651"/>
      <c r="M5" s="651"/>
      <c r="N5" s="651"/>
      <c r="O5" s="211"/>
      <c r="P5" s="224" t="s">
        <v>69</v>
      </c>
      <c r="Q5" s="642" t="s">
        <v>70</v>
      </c>
      <c r="R5" s="643"/>
    </row>
    <row r="6" spans="1:18" ht="25.5">
      <c r="A6" s="386" t="s">
        <v>368</v>
      </c>
      <c r="B6" s="212" t="s">
        <v>64</v>
      </c>
      <c r="C6" s="209" t="s">
        <v>65</v>
      </c>
      <c r="D6" s="213" t="s">
        <v>85</v>
      </c>
      <c r="E6" s="214">
        <f>+'(3) Application'!B24</f>
        <v>0</v>
      </c>
      <c r="F6" s="214">
        <f>+'(3) Application'!B25</f>
        <v>0</v>
      </c>
      <c r="G6" s="214">
        <f>+'(3) Application'!B26</f>
        <v>0</v>
      </c>
      <c r="H6" s="214">
        <f>+'(3) Application'!B27</f>
        <v>0</v>
      </c>
      <c r="I6" s="214">
        <f>+'(3) Application'!B28</f>
        <v>0</v>
      </c>
      <c r="J6" s="214">
        <f>+'(3) Application'!B29</f>
        <v>0</v>
      </c>
      <c r="K6" s="215">
        <f>+'(3) Application'!B30</f>
        <v>0</v>
      </c>
      <c r="L6" s="215">
        <f>+'(3) Application'!B31</f>
        <v>0</v>
      </c>
      <c r="M6" s="214">
        <f>+'(3) Application'!B32</f>
        <v>0</v>
      </c>
      <c r="N6" s="214">
        <f>+'(3) Application'!B33</f>
        <v>0</v>
      </c>
      <c r="O6" s="213" t="s">
        <v>66</v>
      </c>
      <c r="P6" s="216" t="s">
        <v>67</v>
      </c>
      <c r="Q6" s="217" t="s">
        <v>101</v>
      </c>
      <c r="R6" s="217" t="s">
        <v>91</v>
      </c>
    </row>
    <row r="7" spans="1:18" ht="12.75">
      <c r="A7" s="387">
        <v>1</v>
      </c>
      <c r="B7" s="279"/>
      <c r="C7" s="280"/>
      <c r="D7" s="281"/>
      <c r="E7" s="218"/>
      <c r="F7" s="218"/>
      <c r="G7" s="218"/>
      <c r="H7" s="218"/>
      <c r="I7" s="218"/>
      <c r="J7" s="218"/>
      <c r="K7" s="218"/>
      <c r="L7" s="218"/>
      <c r="M7" s="218"/>
      <c r="N7" s="218"/>
      <c r="O7" s="211">
        <f>SUM(E7:N7)</f>
        <v>0</v>
      </c>
      <c r="P7" s="219"/>
      <c r="Q7" s="220"/>
      <c r="R7" s="221"/>
    </row>
    <row r="8" spans="1:18" ht="12.75">
      <c r="A8" s="387">
        <v>2</v>
      </c>
      <c r="B8" s="279"/>
      <c r="C8" s="280"/>
      <c r="D8" s="281"/>
      <c r="E8" s="218"/>
      <c r="F8" s="218"/>
      <c r="G8" s="218"/>
      <c r="H8" s="218"/>
      <c r="I8" s="218"/>
      <c r="J8" s="218"/>
      <c r="K8" s="218"/>
      <c r="L8" s="218"/>
      <c r="M8" s="218"/>
      <c r="N8" s="218"/>
      <c r="O8" s="211">
        <f aca="true" t="shared" si="0" ref="O8:O41">SUM(E8:N8)</f>
        <v>0</v>
      </c>
      <c r="P8" s="219"/>
      <c r="Q8" s="220"/>
      <c r="R8" s="221"/>
    </row>
    <row r="9" spans="1:18" ht="12.75">
      <c r="A9" s="387">
        <v>3</v>
      </c>
      <c r="B9" s="279"/>
      <c r="C9" s="280"/>
      <c r="D9" s="281"/>
      <c r="E9" s="218"/>
      <c r="F9" s="218"/>
      <c r="G9" s="218"/>
      <c r="H9" s="218"/>
      <c r="I9" s="218"/>
      <c r="J9" s="218"/>
      <c r="K9" s="218"/>
      <c r="L9" s="218"/>
      <c r="M9" s="218"/>
      <c r="N9" s="218"/>
      <c r="O9" s="211">
        <f t="shared" si="0"/>
        <v>0</v>
      </c>
      <c r="P9" s="219"/>
      <c r="Q9" s="220"/>
      <c r="R9" s="221"/>
    </row>
    <row r="10" spans="1:18" ht="12.75">
      <c r="A10" s="387">
        <v>4</v>
      </c>
      <c r="B10" s="279"/>
      <c r="C10" s="281"/>
      <c r="D10" s="281"/>
      <c r="E10" s="218"/>
      <c r="F10" s="218"/>
      <c r="G10" s="218"/>
      <c r="H10" s="218"/>
      <c r="I10" s="218"/>
      <c r="J10" s="218"/>
      <c r="K10" s="218"/>
      <c r="L10" s="218"/>
      <c r="M10" s="218"/>
      <c r="N10" s="218"/>
      <c r="O10" s="211">
        <f t="shared" si="0"/>
        <v>0</v>
      </c>
      <c r="P10" s="219"/>
      <c r="Q10" s="220"/>
      <c r="R10" s="221"/>
    </row>
    <row r="11" spans="1:18" ht="12.75">
      <c r="A11" s="387">
        <v>5</v>
      </c>
      <c r="B11" s="279"/>
      <c r="C11" s="280"/>
      <c r="D11" s="281"/>
      <c r="E11" s="218"/>
      <c r="F11" s="218"/>
      <c r="G11" s="218"/>
      <c r="H11" s="218"/>
      <c r="I11" s="218"/>
      <c r="J11" s="218"/>
      <c r="K11" s="218"/>
      <c r="L11" s="218"/>
      <c r="M11" s="218"/>
      <c r="N11" s="218"/>
      <c r="O11" s="211">
        <f t="shared" si="0"/>
        <v>0</v>
      </c>
      <c r="P11" s="219"/>
      <c r="Q11" s="220"/>
      <c r="R11" s="221"/>
    </row>
    <row r="12" spans="1:18" ht="12.75">
      <c r="A12" s="387">
        <v>6</v>
      </c>
      <c r="B12" s="282"/>
      <c r="C12" s="280"/>
      <c r="D12" s="280"/>
      <c r="E12" s="218"/>
      <c r="F12" s="218"/>
      <c r="G12" s="218"/>
      <c r="H12" s="218"/>
      <c r="I12" s="218"/>
      <c r="J12" s="218"/>
      <c r="K12" s="218"/>
      <c r="L12" s="218"/>
      <c r="M12" s="218"/>
      <c r="N12" s="218"/>
      <c r="O12" s="211">
        <f t="shared" si="0"/>
        <v>0</v>
      </c>
      <c r="P12" s="219"/>
      <c r="Q12" s="220"/>
      <c r="R12" s="221"/>
    </row>
    <row r="13" spans="1:18" ht="12.75">
      <c r="A13" s="387">
        <v>7</v>
      </c>
      <c r="B13" s="282"/>
      <c r="C13" s="280"/>
      <c r="D13" s="280"/>
      <c r="E13" s="218"/>
      <c r="F13" s="218"/>
      <c r="G13" s="218"/>
      <c r="H13" s="218"/>
      <c r="I13" s="218"/>
      <c r="J13" s="218"/>
      <c r="K13" s="218"/>
      <c r="L13" s="218"/>
      <c r="M13" s="218"/>
      <c r="N13" s="218"/>
      <c r="O13" s="211">
        <f t="shared" si="0"/>
        <v>0</v>
      </c>
      <c r="P13" s="219"/>
      <c r="Q13" s="220"/>
      <c r="R13" s="221"/>
    </row>
    <row r="14" spans="1:18" ht="12.75">
      <c r="A14" s="387">
        <v>8</v>
      </c>
      <c r="B14" s="279"/>
      <c r="C14" s="280"/>
      <c r="D14" s="280"/>
      <c r="E14" s="218"/>
      <c r="F14" s="218"/>
      <c r="G14" s="218"/>
      <c r="H14" s="218"/>
      <c r="I14" s="218"/>
      <c r="J14" s="218"/>
      <c r="K14" s="218"/>
      <c r="L14" s="218"/>
      <c r="M14" s="218"/>
      <c r="N14" s="218"/>
      <c r="O14" s="211">
        <f t="shared" si="0"/>
        <v>0</v>
      </c>
      <c r="P14" s="219"/>
      <c r="Q14" s="220"/>
      <c r="R14" s="221"/>
    </row>
    <row r="15" spans="1:18" ht="12.75">
      <c r="A15" s="387">
        <v>9</v>
      </c>
      <c r="B15" s="282"/>
      <c r="C15" s="280"/>
      <c r="D15" s="280"/>
      <c r="E15" s="218"/>
      <c r="F15" s="218"/>
      <c r="G15" s="218"/>
      <c r="H15" s="218"/>
      <c r="I15" s="218"/>
      <c r="J15" s="218"/>
      <c r="K15" s="218"/>
      <c r="L15" s="218"/>
      <c r="M15" s="218"/>
      <c r="N15" s="218"/>
      <c r="O15" s="211">
        <f t="shared" si="0"/>
        <v>0</v>
      </c>
      <c r="P15" s="219"/>
      <c r="Q15" s="220"/>
      <c r="R15" s="221"/>
    </row>
    <row r="16" spans="1:18" ht="12.75">
      <c r="A16" s="387">
        <v>10</v>
      </c>
      <c r="B16" s="282"/>
      <c r="C16" s="280"/>
      <c r="D16" s="280"/>
      <c r="E16" s="218"/>
      <c r="F16" s="218"/>
      <c r="G16" s="218"/>
      <c r="H16" s="218"/>
      <c r="I16" s="218"/>
      <c r="J16" s="218"/>
      <c r="K16" s="218"/>
      <c r="L16" s="218"/>
      <c r="M16" s="218"/>
      <c r="N16" s="218"/>
      <c r="O16" s="211">
        <f t="shared" si="0"/>
        <v>0</v>
      </c>
      <c r="P16" s="219"/>
      <c r="Q16" s="220"/>
      <c r="R16" s="221"/>
    </row>
    <row r="17" spans="1:18" ht="12.75">
      <c r="A17" s="387">
        <v>11</v>
      </c>
      <c r="B17" s="282"/>
      <c r="C17" s="280"/>
      <c r="D17" s="280"/>
      <c r="E17" s="218"/>
      <c r="F17" s="218"/>
      <c r="G17" s="218"/>
      <c r="H17" s="218"/>
      <c r="I17" s="218"/>
      <c r="J17" s="218"/>
      <c r="K17" s="218"/>
      <c r="L17" s="218"/>
      <c r="M17" s="218"/>
      <c r="N17" s="218"/>
      <c r="O17" s="211">
        <f t="shared" si="0"/>
        <v>0</v>
      </c>
      <c r="P17" s="219"/>
      <c r="Q17" s="220"/>
      <c r="R17" s="221"/>
    </row>
    <row r="18" spans="1:18" ht="12.75">
      <c r="A18" s="387">
        <v>12</v>
      </c>
      <c r="B18" s="282"/>
      <c r="C18" s="280"/>
      <c r="D18" s="280"/>
      <c r="E18" s="218"/>
      <c r="F18" s="218"/>
      <c r="G18" s="218"/>
      <c r="H18" s="218"/>
      <c r="I18" s="218"/>
      <c r="J18" s="218"/>
      <c r="K18" s="218"/>
      <c r="L18" s="218"/>
      <c r="M18" s="218"/>
      <c r="N18" s="218"/>
      <c r="O18" s="211">
        <f t="shared" si="0"/>
        <v>0</v>
      </c>
      <c r="P18" s="219"/>
      <c r="Q18" s="220"/>
      <c r="R18" s="221"/>
    </row>
    <row r="19" spans="1:18" ht="12.75">
      <c r="A19" s="387">
        <v>13</v>
      </c>
      <c r="B19" s="282"/>
      <c r="C19" s="280"/>
      <c r="D19" s="280"/>
      <c r="E19" s="218"/>
      <c r="F19" s="218"/>
      <c r="G19" s="218"/>
      <c r="H19" s="218"/>
      <c r="I19" s="218"/>
      <c r="J19" s="218"/>
      <c r="K19" s="218"/>
      <c r="L19" s="218"/>
      <c r="M19" s="218"/>
      <c r="N19" s="218"/>
      <c r="O19" s="211">
        <f t="shared" si="0"/>
        <v>0</v>
      </c>
      <c r="P19" s="219"/>
      <c r="Q19" s="220"/>
      <c r="R19" s="221"/>
    </row>
    <row r="20" spans="1:18" ht="12.75">
      <c r="A20" s="387">
        <v>14</v>
      </c>
      <c r="B20" s="282"/>
      <c r="C20" s="280"/>
      <c r="D20" s="280"/>
      <c r="E20" s="218"/>
      <c r="F20" s="218"/>
      <c r="G20" s="218"/>
      <c r="H20" s="218"/>
      <c r="I20" s="218"/>
      <c r="J20" s="218"/>
      <c r="K20" s="218"/>
      <c r="L20" s="218"/>
      <c r="M20" s="218"/>
      <c r="N20" s="218"/>
      <c r="O20" s="211">
        <f t="shared" si="0"/>
        <v>0</v>
      </c>
      <c r="P20" s="219"/>
      <c r="Q20" s="220"/>
      <c r="R20" s="221"/>
    </row>
    <row r="21" spans="1:18" ht="12.75">
      <c r="A21" s="387">
        <v>15</v>
      </c>
      <c r="B21" s="282"/>
      <c r="C21" s="280"/>
      <c r="D21" s="280"/>
      <c r="E21" s="218"/>
      <c r="F21" s="218"/>
      <c r="G21" s="218"/>
      <c r="H21" s="218"/>
      <c r="I21" s="218"/>
      <c r="J21" s="218"/>
      <c r="K21" s="218"/>
      <c r="L21" s="218"/>
      <c r="M21" s="218"/>
      <c r="N21" s="218"/>
      <c r="O21" s="211">
        <f t="shared" si="0"/>
        <v>0</v>
      </c>
      <c r="P21" s="219"/>
      <c r="Q21" s="220"/>
      <c r="R21" s="221"/>
    </row>
    <row r="22" spans="1:18" ht="12.75">
      <c r="A22" s="387">
        <v>16</v>
      </c>
      <c r="B22" s="223"/>
      <c r="C22" s="218"/>
      <c r="D22" s="218"/>
      <c r="E22" s="218"/>
      <c r="F22" s="218"/>
      <c r="G22" s="218"/>
      <c r="H22" s="218"/>
      <c r="I22" s="218"/>
      <c r="J22" s="218"/>
      <c r="K22" s="218"/>
      <c r="L22" s="218"/>
      <c r="M22" s="218"/>
      <c r="N22" s="218"/>
      <c r="O22" s="211">
        <f t="shared" si="0"/>
        <v>0</v>
      </c>
      <c r="P22" s="219"/>
      <c r="Q22" s="220"/>
      <c r="R22" s="221"/>
    </row>
    <row r="23" spans="1:18" ht="12.75">
      <c r="A23" s="387">
        <v>17</v>
      </c>
      <c r="B23" s="223"/>
      <c r="C23" s="218"/>
      <c r="D23" s="218"/>
      <c r="E23" s="218"/>
      <c r="F23" s="218"/>
      <c r="G23" s="218"/>
      <c r="H23" s="218"/>
      <c r="I23" s="218"/>
      <c r="J23" s="218"/>
      <c r="K23" s="218"/>
      <c r="L23" s="218"/>
      <c r="M23" s="218"/>
      <c r="N23" s="218"/>
      <c r="O23" s="211">
        <f t="shared" si="0"/>
        <v>0</v>
      </c>
      <c r="P23" s="219"/>
      <c r="Q23" s="220"/>
      <c r="R23" s="221"/>
    </row>
    <row r="24" spans="1:18" ht="12.75">
      <c r="A24" s="387">
        <v>18</v>
      </c>
      <c r="B24" s="223"/>
      <c r="C24" s="218"/>
      <c r="D24" s="218"/>
      <c r="E24" s="218"/>
      <c r="F24" s="218"/>
      <c r="G24" s="218"/>
      <c r="H24" s="218"/>
      <c r="I24" s="218"/>
      <c r="J24" s="218"/>
      <c r="K24" s="218"/>
      <c r="L24" s="218"/>
      <c r="M24" s="218"/>
      <c r="N24" s="218"/>
      <c r="O24" s="211">
        <f t="shared" si="0"/>
        <v>0</v>
      </c>
      <c r="P24" s="219"/>
      <c r="Q24" s="220"/>
      <c r="R24" s="221"/>
    </row>
    <row r="25" spans="1:18" ht="12.75">
      <c r="A25" s="387">
        <v>19</v>
      </c>
      <c r="B25" s="223"/>
      <c r="C25" s="218"/>
      <c r="D25" s="218"/>
      <c r="E25" s="218"/>
      <c r="F25" s="218"/>
      <c r="G25" s="218"/>
      <c r="H25" s="218"/>
      <c r="I25" s="218"/>
      <c r="J25" s="218"/>
      <c r="K25" s="218"/>
      <c r="L25" s="218"/>
      <c r="M25" s="218"/>
      <c r="N25" s="218"/>
      <c r="O25" s="211">
        <f t="shared" si="0"/>
        <v>0</v>
      </c>
      <c r="P25" s="219"/>
      <c r="Q25" s="220"/>
      <c r="R25" s="221"/>
    </row>
    <row r="26" spans="1:18" ht="12.75">
      <c r="A26" s="387">
        <v>20</v>
      </c>
      <c r="B26" s="223"/>
      <c r="C26" s="218"/>
      <c r="D26" s="218"/>
      <c r="E26" s="218"/>
      <c r="F26" s="218"/>
      <c r="G26" s="218"/>
      <c r="H26" s="218"/>
      <c r="I26" s="218"/>
      <c r="J26" s="218"/>
      <c r="K26" s="218"/>
      <c r="L26" s="218"/>
      <c r="M26" s="218"/>
      <c r="N26" s="218"/>
      <c r="O26" s="211">
        <f t="shared" si="0"/>
        <v>0</v>
      </c>
      <c r="P26" s="219"/>
      <c r="Q26" s="220"/>
      <c r="R26" s="221"/>
    </row>
    <row r="27" spans="1:18" ht="12.75">
      <c r="A27" s="387">
        <v>21</v>
      </c>
      <c r="B27" s="223"/>
      <c r="C27" s="218"/>
      <c r="D27" s="218"/>
      <c r="E27" s="218"/>
      <c r="F27" s="218"/>
      <c r="G27" s="218"/>
      <c r="H27" s="218"/>
      <c r="I27" s="218"/>
      <c r="J27" s="218"/>
      <c r="K27" s="218"/>
      <c r="L27" s="218"/>
      <c r="M27" s="218"/>
      <c r="N27" s="218"/>
      <c r="O27" s="211">
        <f t="shared" si="0"/>
        <v>0</v>
      </c>
      <c r="P27" s="219"/>
      <c r="Q27" s="220"/>
      <c r="R27" s="221"/>
    </row>
    <row r="28" spans="1:18" ht="12.75">
      <c r="A28" s="387">
        <v>22</v>
      </c>
      <c r="B28" s="223"/>
      <c r="C28" s="218"/>
      <c r="D28" s="218"/>
      <c r="E28" s="218"/>
      <c r="F28" s="218"/>
      <c r="G28" s="218"/>
      <c r="H28" s="218"/>
      <c r="I28" s="218"/>
      <c r="J28" s="218"/>
      <c r="K28" s="218"/>
      <c r="L28" s="218"/>
      <c r="M28" s="218"/>
      <c r="N28" s="218"/>
      <c r="O28" s="211">
        <f t="shared" si="0"/>
        <v>0</v>
      </c>
      <c r="P28" s="219"/>
      <c r="Q28" s="220"/>
      <c r="R28" s="221"/>
    </row>
    <row r="29" spans="1:18" ht="12.75">
      <c r="A29" s="387">
        <v>23</v>
      </c>
      <c r="B29" s="222"/>
      <c r="C29" s="218"/>
      <c r="D29" s="218"/>
      <c r="E29" s="218"/>
      <c r="F29" s="218"/>
      <c r="G29" s="218"/>
      <c r="H29" s="218"/>
      <c r="I29" s="218"/>
      <c r="J29" s="218"/>
      <c r="K29" s="218"/>
      <c r="L29" s="218"/>
      <c r="M29" s="218"/>
      <c r="N29" s="218"/>
      <c r="O29" s="211">
        <f t="shared" si="0"/>
        <v>0</v>
      </c>
      <c r="P29" s="219"/>
      <c r="Q29" s="220"/>
      <c r="R29" s="221"/>
    </row>
    <row r="30" spans="1:18" ht="12.75">
      <c r="A30" s="387">
        <v>24</v>
      </c>
      <c r="B30" s="222"/>
      <c r="C30" s="218"/>
      <c r="D30" s="218"/>
      <c r="E30" s="218"/>
      <c r="F30" s="218"/>
      <c r="G30" s="218"/>
      <c r="H30" s="218"/>
      <c r="I30" s="218"/>
      <c r="J30" s="218"/>
      <c r="K30" s="218"/>
      <c r="L30" s="218"/>
      <c r="M30" s="218"/>
      <c r="N30" s="218"/>
      <c r="O30" s="211">
        <f t="shared" si="0"/>
        <v>0</v>
      </c>
      <c r="P30" s="219"/>
      <c r="Q30" s="220"/>
      <c r="R30" s="221"/>
    </row>
    <row r="31" spans="1:18" ht="12.75">
      <c r="A31" s="387">
        <v>25</v>
      </c>
      <c r="B31" s="223"/>
      <c r="C31" s="218"/>
      <c r="D31" s="218"/>
      <c r="E31" s="218"/>
      <c r="F31" s="218"/>
      <c r="G31" s="218"/>
      <c r="H31" s="218"/>
      <c r="I31" s="218"/>
      <c r="J31" s="218"/>
      <c r="K31" s="218"/>
      <c r="L31" s="218"/>
      <c r="M31" s="218"/>
      <c r="N31" s="218"/>
      <c r="O31" s="211">
        <f t="shared" si="0"/>
        <v>0</v>
      </c>
      <c r="P31" s="219"/>
      <c r="Q31" s="220"/>
      <c r="R31" s="221"/>
    </row>
    <row r="32" spans="1:18" ht="12.75">
      <c r="A32" s="387">
        <v>26</v>
      </c>
      <c r="B32" s="222"/>
      <c r="C32" s="218"/>
      <c r="D32" s="218"/>
      <c r="E32" s="218"/>
      <c r="F32" s="218"/>
      <c r="G32" s="218"/>
      <c r="H32" s="218"/>
      <c r="I32" s="218"/>
      <c r="J32" s="218"/>
      <c r="K32" s="218"/>
      <c r="L32" s="218"/>
      <c r="M32" s="218"/>
      <c r="N32" s="218"/>
      <c r="O32" s="211">
        <f t="shared" si="0"/>
        <v>0</v>
      </c>
      <c r="P32" s="219"/>
      <c r="Q32" s="220"/>
      <c r="R32" s="221"/>
    </row>
    <row r="33" spans="1:18" ht="12.75">
      <c r="A33" s="387">
        <v>27</v>
      </c>
      <c r="B33" s="223"/>
      <c r="C33" s="218"/>
      <c r="D33" s="218"/>
      <c r="E33" s="218"/>
      <c r="F33" s="218"/>
      <c r="G33" s="218"/>
      <c r="H33" s="218"/>
      <c r="I33" s="218"/>
      <c r="J33" s="218"/>
      <c r="K33" s="218"/>
      <c r="L33" s="218"/>
      <c r="M33" s="218"/>
      <c r="N33" s="218"/>
      <c r="O33" s="211">
        <f t="shared" si="0"/>
        <v>0</v>
      </c>
      <c r="P33" s="219"/>
      <c r="Q33" s="220"/>
      <c r="R33" s="221"/>
    </row>
    <row r="34" spans="1:18" ht="12.75">
      <c r="A34" s="387">
        <v>28</v>
      </c>
      <c r="B34" s="223"/>
      <c r="C34" s="218"/>
      <c r="D34" s="218"/>
      <c r="E34" s="218"/>
      <c r="F34" s="218"/>
      <c r="G34" s="218"/>
      <c r="H34" s="218"/>
      <c r="I34" s="218"/>
      <c r="J34" s="218"/>
      <c r="K34" s="218"/>
      <c r="L34" s="218"/>
      <c r="M34" s="218"/>
      <c r="N34" s="218"/>
      <c r="O34" s="211">
        <f t="shared" si="0"/>
        <v>0</v>
      </c>
      <c r="P34" s="219"/>
      <c r="Q34" s="220"/>
      <c r="R34" s="221"/>
    </row>
    <row r="35" spans="1:18" ht="12.75">
      <c r="A35" s="387">
        <v>29</v>
      </c>
      <c r="B35" s="223"/>
      <c r="C35" s="218"/>
      <c r="D35" s="218"/>
      <c r="E35" s="218"/>
      <c r="F35" s="218"/>
      <c r="G35" s="218"/>
      <c r="H35" s="218"/>
      <c r="I35" s="218"/>
      <c r="J35" s="218"/>
      <c r="K35" s="218"/>
      <c r="L35" s="218"/>
      <c r="M35" s="218"/>
      <c r="N35" s="218"/>
      <c r="O35" s="211">
        <f t="shared" si="0"/>
        <v>0</v>
      </c>
      <c r="P35" s="219"/>
      <c r="Q35" s="220"/>
      <c r="R35" s="221"/>
    </row>
    <row r="36" spans="1:18" ht="12.75">
      <c r="A36" s="387">
        <v>30</v>
      </c>
      <c r="B36" s="223"/>
      <c r="C36" s="218"/>
      <c r="D36" s="218"/>
      <c r="E36" s="218"/>
      <c r="F36" s="218"/>
      <c r="G36" s="218"/>
      <c r="H36" s="218"/>
      <c r="I36" s="218"/>
      <c r="J36" s="218"/>
      <c r="K36" s="218"/>
      <c r="L36" s="218"/>
      <c r="M36" s="218"/>
      <c r="N36" s="218"/>
      <c r="O36" s="211">
        <f t="shared" si="0"/>
        <v>0</v>
      </c>
      <c r="P36" s="219"/>
      <c r="Q36" s="220"/>
      <c r="R36" s="221"/>
    </row>
    <row r="37" spans="1:18" ht="12.75">
      <c r="A37" s="387">
        <v>31</v>
      </c>
      <c r="B37" s="223"/>
      <c r="C37" s="218"/>
      <c r="D37" s="218"/>
      <c r="E37" s="218"/>
      <c r="F37" s="218"/>
      <c r="G37" s="218"/>
      <c r="H37" s="218"/>
      <c r="I37" s="218"/>
      <c r="J37" s="218"/>
      <c r="K37" s="218"/>
      <c r="L37" s="218"/>
      <c r="M37" s="218"/>
      <c r="N37" s="218"/>
      <c r="O37" s="211">
        <f t="shared" si="0"/>
        <v>0</v>
      </c>
      <c r="P37" s="219"/>
      <c r="Q37" s="220"/>
      <c r="R37" s="221"/>
    </row>
    <row r="38" spans="1:18" ht="12.75">
      <c r="A38" s="387">
        <v>32</v>
      </c>
      <c r="B38" s="223"/>
      <c r="C38" s="218"/>
      <c r="D38" s="218"/>
      <c r="E38" s="218"/>
      <c r="F38" s="218"/>
      <c r="G38" s="218"/>
      <c r="H38" s="218"/>
      <c r="I38" s="218"/>
      <c r="J38" s="218"/>
      <c r="K38" s="218"/>
      <c r="L38" s="218"/>
      <c r="M38" s="218"/>
      <c r="N38" s="218"/>
      <c r="O38" s="211">
        <f t="shared" si="0"/>
        <v>0</v>
      </c>
      <c r="P38" s="219"/>
      <c r="Q38" s="220"/>
      <c r="R38" s="221"/>
    </row>
    <row r="39" spans="1:18" ht="12.75">
      <c r="A39" s="387">
        <v>33</v>
      </c>
      <c r="B39" s="223"/>
      <c r="C39" s="218"/>
      <c r="D39" s="218"/>
      <c r="E39" s="218"/>
      <c r="F39" s="218"/>
      <c r="G39" s="218"/>
      <c r="H39" s="218"/>
      <c r="I39" s="218"/>
      <c r="J39" s="218"/>
      <c r="K39" s="218"/>
      <c r="L39" s="218"/>
      <c r="M39" s="218"/>
      <c r="N39" s="218"/>
      <c r="O39" s="211">
        <f t="shared" si="0"/>
        <v>0</v>
      </c>
      <c r="P39" s="219"/>
      <c r="Q39" s="220"/>
      <c r="R39" s="221"/>
    </row>
    <row r="40" spans="1:18" ht="12.75">
      <c r="A40" s="387">
        <v>34</v>
      </c>
      <c r="B40" s="223"/>
      <c r="C40" s="218"/>
      <c r="D40" s="218"/>
      <c r="E40" s="218"/>
      <c r="F40" s="218"/>
      <c r="G40" s="218"/>
      <c r="H40" s="218"/>
      <c r="I40" s="218"/>
      <c r="J40" s="218"/>
      <c r="K40" s="218"/>
      <c r="L40" s="218"/>
      <c r="M40" s="218"/>
      <c r="N40" s="218"/>
      <c r="O40" s="211">
        <f t="shared" si="0"/>
        <v>0</v>
      </c>
      <c r="P40" s="219"/>
      <c r="Q40" s="220"/>
      <c r="R40" s="221"/>
    </row>
    <row r="41" spans="1:18" ht="12.75">
      <c r="A41" s="387">
        <v>35</v>
      </c>
      <c r="B41" s="222"/>
      <c r="C41" s="218"/>
      <c r="D41" s="218"/>
      <c r="E41" s="218"/>
      <c r="F41" s="218"/>
      <c r="G41" s="218"/>
      <c r="H41" s="218"/>
      <c r="I41" s="218"/>
      <c r="J41" s="218"/>
      <c r="K41" s="218"/>
      <c r="L41" s="218"/>
      <c r="M41" s="218"/>
      <c r="N41" s="218"/>
      <c r="O41" s="211">
        <f t="shared" si="0"/>
        <v>0</v>
      </c>
      <c r="P41" s="219"/>
      <c r="Q41" s="220"/>
      <c r="R41" s="221"/>
    </row>
    <row r="42" spans="1:18" ht="12.75">
      <c r="A42" s="387">
        <v>36</v>
      </c>
      <c r="B42" s="222"/>
      <c r="C42" s="218"/>
      <c r="D42" s="218"/>
      <c r="E42" s="218"/>
      <c r="F42" s="218"/>
      <c r="G42" s="218"/>
      <c r="H42" s="218"/>
      <c r="I42" s="218"/>
      <c r="J42" s="218"/>
      <c r="K42" s="218"/>
      <c r="L42" s="218"/>
      <c r="M42" s="218"/>
      <c r="N42" s="218"/>
      <c r="O42" s="211"/>
      <c r="P42" s="219"/>
      <c r="Q42" s="220"/>
      <c r="R42" s="221"/>
    </row>
    <row r="43" spans="1:18" ht="12.75">
      <c r="A43" s="387">
        <v>37</v>
      </c>
      <c r="B43" s="222"/>
      <c r="C43" s="218"/>
      <c r="D43" s="218"/>
      <c r="E43" s="218"/>
      <c r="F43" s="218"/>
      <c r="G43" s="218"/>
      <c r="H43" s="218"/>
      <c r="I43" s="218"/>
      <c r="J43" s="218"/>
      <c r="K43" s="218"/>
      <c r="L43" s="218"/>
      <c r="M43" s="218"/>
      <c r="N43" s="218"/>
      <c r="O43" s="211"/>
      <c r="P43" s="219"/>
      <c r="Q43" s="220"/>
      <c r="R43" s="221"/>
    </row>
    <row r="44" spans="1:18" ht="12.75">
      <c r="A44" s="387">
        <v>38</v>
      </c>
      <c r="B44" s="222"/>
      <c r="C44" s="218"/>
      <c r="D44" s="218"/>
      <c r="E44" s="218"/>
      <c r="F44" s="218"/>
      <c r="G44" s="218"/>
      <c r="H44" s="218"/>
      <c r="I44" s="218"/>
      <c r="J44" s="218"/>
      <c r="K44" s="218"/>
      <c r="L44" s="218"/>
      <c r="M44" s="218"/>
      <c r="N44" s="218"/>
      <c r="O44" s="211"/>
      <c r="P44" s="219"/>
      <c r="Q44" s="220"/>
      <c r="R44" s="221"/>
    </row>
    <row r="45" spans="1:18" ht="12.75">
      <c r="A45" s="387">
        <v>39</v>
      </c>
      <c r="B45" s="222"/>
      <c r="C45" s="218"/>
      <c r="D45" s="218"/>
      <c r="E45" s="218"/>
      <c r="F45" s="218"/>
      <c r="G45" s="218"/>
      <c r="H45" s="218"/>
      <c r="I45" s="218"/>
      <c r="J45" s="218"/>
      <c r="K45" s="218"/>
      <c r="L45" s="218"/>
      <c r="M45" s="218"/>
      <c r="N45" s="218"/>
      <c r="O45" s="211"/>
      <c r="P45" s="219"/>
      <c r="Q45" s="220"/>
      <c r="R45" s="221"/>
    </row>
    <row r="46" spans="1:18" ht="12.75">
      <c r="A46" s="387">
        <v>40</v>
      </c>
      <c r="B46" s="222"/>
      <c r="C46" s="218"/>
      <c r="D46" s="218"/>
      <c r="E46" s="218"/>
      <c r="F46" s="218"/>
      <c r="G46" s="218"/>
      <c r="H46" s="218"/>
      <c r="I46" s="218"/>
      <c r="J46" s="218"/>
      <c r="K46" s="218"/>
      <c r="L46" s="218"/>
      <c r="M46" s="218"/>
      <c r="N46" s="218"/>
      <c r="O46" s="211"/>
      <c r="P46" s="219"/>
      <c r="Q46" s="220"/>
      <c r="R46" s="221"/>
    </row>
    <row r="47" spans="1:18" ht="12.75">
      <c r="A47" s="387">
        <v>41</v>
      </c>
      <c r="B47" s="222"/>
      <c r="C47" s="218"/>
      <c r="D47" s="218"/>
      <c r="E47" s="218"/>
      <c r="F47" s="218"/>
      <c r="G47" s="218"/>
      <c r="H47" s="218"/>
      <c r="I47" s="218"/>
      <c r="J47" s="218"/>
      <c r="K47" s="218"/>
      <c r="L47" s="218"/>
      <c r="M47" s="218"/>
      <c r="N47" s="218"/>
      <c r="O47" s="211"/>
      <c r="P47" s="219"/>
      <c r="Q47" s="220"/>
      <c r="R47" s="221"/>
    </row>
    <row r="48" spans="1:18" ht="12.75">
      <c r="A48" s="387">
        <v>42</v>
      </c>
      <c r="B48" s="222"/>
      <c r="C48" s="218"/>
      <c r="D48" s="218"/>
      <c r="E48" s="218"/>
      <c r="F48" s="218"/>
      <c r="G48" s="218"/>
      <c r="H48" s="218"/>
      <c r="I48" s="218"/>
      <c r="J48" s="218"/>
      <c r="K48" s="218"/>
      <c r="L48" s="218"/>
      <c r="M48" s="218"/>
      <c r="N48" s="218"/>
      <c r="O48" s="211"/>
      <c r="P48" s="219"/>
      <c r="Q48" s="220"/>
      <c r="R48" s="221"/>
    </row>
    <row r="49" spans="1:18" ht="12.75">
      <c r="A49" s="387">
        <v>43</v>
      </c>
      <c r="B49" s="222"/>
      <c r="C49" s="218"/>
      <c r="D49" s="218"/>
      <c r="E49" s="218"/>
      <c r="F49" s="218"/>
      <c r="G49" s="218"/>
      <c r="H49" s="218"/>
      <c r="I49" s="218"/>
      <c r="J49" s="218"/>
      <c r="K49" s="218"/>
      <c r="L49" s="218"/>
      <c r="M49" s="218"/>
      <c r="N49" s="218"/>
      <c r="O49" s="211"/>
      <c r="P49" s="219"/>
      <c r="Q49" s="220"/>
      <c r="R49" s="221"/>
    </row>
    <row r="50" spans="1:18" ht="12.75">
      <c r="A50" s="387">
        <v>44</v>
      </c>
      <c r="B50" s="222"/>
      <c r="C50" s="218"/>
      <c r="D50" s="218"/>
      <c r="E50" s="218"/>
      <c r="F50" s="218"/>
      <c r="G50" s="218"/>
      <c r="H50" s="218"/>
      <c r="I50" s="218"/>
      <c r="J50" s="218"/>
      <c r="K50" s="218"/>
      <c r="L50" s="218"/>
      <c r="M50" s="218"/>
      <c r="N50" s="218"/>
      <c r="O50" s="211"/>
      <c r="P50" s="219"/>
      <c r="Q50" s="220"/>
      <c r="R50" s="221"/>
    </row>
    <row r="51" spans="1:18" ht="12.75">
      <c r="A51" s="416" t="s">
        <v>528</v>
      </c>
      <c r="B51" s="417"/>
      <c r="C51" s="418"/>
      <c r="D51" s="418"/>
      <c r="E51" s="418"/>
      <c r="F51" s="418"/>
      <c r="G51" s="418"/>
      <c r="H51" s="418"/>
      <c r="I51" s="418"/>
      <c r="J51" s="418"/>
      <c r="K51" s="418"/>
      <c r="L51" s="418"/>
      <c r="M51" s="418"/>
      <c r="N51" s="418"/>
      <c r="O51" s="419"/>
      <c r="P51" s="219"/>
      <c r="Q51" s="220"/>
      <c r="R51" s="221"/>
    </row>
    <row r="52" spans="1:18" ht="12.75">
      <c r="A52" s="387">
        <v>45</v>
      </c>
      <c r="B52" s="222"/>
      <c r="C52" s="218"/>
      <c r="D52" s="218"/>
      <c r="E52" s="218"/>
      <c r="F52" s="218"/>
      <c r="G52" s="218"/>
      <c r="H52" s="218"/>
      <c r="I52" s="218"/>
      <c r="J52" s="218"/>
      <c r="K52" s="218"/>
      <c r="L52" s="218"/>
      <c r="M52" s="218"/>
      <c r="N52" s="218"/>
      <c r="O52" s="211"/>
      <c r="P52" s="219"/>
      <c r="Q52" s="220"/>
      <c r="R52" s="221"/>
    </row>
    <row r="53" spans="1:18" ht="12.75">
      <c r="A53" s="387">
        <v>46</v>
      </c>
      <c r="B53" s="222"/>
      <c r="C53" s="218"/>
      <c r="D53" s="218"/>
      <c r="E53" s="218"/>
      <c r="F53" s="218"/>
      <c r="G53" s="218"/>
      <c r="H53" s="218"/>
      <c r="I53" s="218"/>
      <c r="J53" s="218"/>
      <c r="K53" s="218"/>
      <c r="L53" s="218"/>
      <c r="M53" s="218"/>
      <c r="N53" s="218"/>
      <c r="O53" s="211"/>
      <c r="P53" s="219"/>
      <c r="Q53" s="220"/>
      <c r="R53" s="221"/>
    </row>
    <row r="54" spans="1:18" ht="12.75">
      <c r="A54" s="387">
        <v>47</v>
      </c>
      <c r="B54" s="222"/>
      <c r="C54" s="218"/>
      <c r="D54" s="218"/>
      <c r="E54" s="218"/>
      <c r="F54" s="218"/>
      <c r="G54" s="218"/>
      <c r="H54" s="218"/>
      <c r="I54" s="218"/>
      <c r="J54" s="218"/>
      <c r="K54" s="218"/>
      <c r="L54" s="218"/>
      <c r="M54" s="218"/>
      <c r="N54" s="218"/>
      <c r="O54" s="211"/>
      <c r="P54" s="219"/>
      <c r="Q54" s="220"/>
      <c r="R54" s="221"/>
    </row>
    <row r="55" spans="1:18" ht="12.75">
      <c r="A55" s="387">
        <v>48</v>
      </c>
      <c r="B55" s="222"/>
      <c r="C55" s="218"/>
      <c r="D55" s="218"/>
      <c r="E55" s="218"/>
      <c r="F55" s="218"/>
      <c r="G55" s="218"/>
      <c r="H55" s="218"/>
      <c r="I55" s="218"/>
      <c r="J55" s="218"/>
      <c r="K55" s="218"/>
      <c r="L55" s="218"/>
      <c r="M55" s="218"/>
      <c r="N55" s="218"/>
      <c r="O55" s="211"/>
      <c r="P55" s="219"/>
      <c r="Q55" s="220"/>
      <c r="R55" s="221"/>
    </row>
    <row r="56" spans="1:18" ht="12.75">
      <c r="A56" s="387">
        <v>49</v>
      </c>
      <c r="B56" s="222"/>
      <c r="C56" s="218"/>
      <c r="D56" s="218"/>
      <c r="E56" s="218"/>
      <c r="F56" s="218"/>
      <c r="G56" s="218"/>
      <c r="H56" s="218"/>
      <c r="I56" s="218"/>
      <c r="J56" s="218"/>
      <c r="K56" s="218"/>
      <c r="L56" s="218"/>
      <c r="M56" s="218"/>
      <c r="N56" s="218"/>
      <c r="O56" s="211"/>
      <c r="P56" s="219"/>
      <c r="Q56" s="220"/>
      <c r="R56" s="221"/>
    </row>
    <row r="57" spans="1:18" ht="12.75">
      <c r="A57" s="387">
        <v>50</v>
      </c>
      <c r="B57" s="222"/>
      <c r="C57" s="218"/>
      <c r="D57" s="218"/>
      <c r="E57" s="218"/>
      <c r="F57" s="218"/>
      <c r="G57" s="218"/>
      <c r="H57" s="218"/>
      <c r="I57" s="218"/>
      <c r="J57" s="218"/>
      <c r="K57" s="218"/>
      <c r="L57" s="218"/>
      <c r="M57" s="218"/>
      <c r="N57" s="218"/>
      <c r="O57" s="211"/>
      <c r="P57" s="219"/>
      <c r="Q57" s="220"/>
      <c r="R57" s="221"/>
    </row>
    <row r="58" spans="1:18" ht="12.75">
      <c r="A58" s="387">
        <v>51</v>
      </c>
      <c r="B58" s="223"/>
      <c r="C58" s="218"/>
      <c r="D58" s="218"/>
      <c r="E58" s="218"/>
      <c r="F58" s="218"/>
      <c r="G58" s="218"/>
      <c r="H58" s="218"/>
      <c r="I58" s="218"/>
      <c r="J58" s="218"/>
      <c r="K58" s="218"/>
      <c r="L58" s="218"/>
      <c r="M58" s="218"/>
      <c r="N58" s="218"/>
      <c r="O58" s="211"/>
      <c r="P58" s="219"/>
      <c r="Q58" s="220"/>
      <c r="R58" s="221"/>
    </row>
    <row r="59" spans="1:18" ht="12.75">
      <c r="A59" s="387">
        <v>52</v>
      </c>
      <c r="B59" s="223"/>
      <c r="C59" s="218"/>
      <c r="D59" s="218"/>
      <c r="E59" s="218"/>
      <c r="F59" s="218"/>
      <c r="G59" s="218"/>
      <c r="H59" s="218"/>
      <c r="I59" s="218"/>
      <c r="J59" s="218"/>
      <c r="K59" s="218"/>
      <c r="L59" s="218"/>
      <c r="M59" s="218"/>
      <c r="N59" s="218"/>
      <c r="O59" s="211"/>
      <c r="P59" s="219"/>
      <c r="Q59" s="220"/>
      <c r="R59" s="221"/>
    </row>
    <row r="60" spans="1:18" ht="12.75">
      <c r="A60" s="387">
        <v>53</v>
      </c>
      <c r="B60" s="223"/>
      <c r="C60" s="218"/>
      <c r="D60" s="218"/>
      <c r="E60" s="218"/>
      <c r="F60" s="218"/>
      <c r="G60" s="218"/>
      <c r="H60" s="218"/>
      <c r="I60" s="218"/>
      <c r="J60" s="218"/>
      <c r="K60" s="218"/>
      <c r="L60" s="218"/>
      <c r="M60" s="218"/>
      <c r="N60" s="218"/>
      <c r="O60" s="211"/>
      <c r="P60" s="219"/>
      <c r="Q60" s="220"/>
      <c r="R60" s="221"/>
    </row>
    <row r="61" spans="1:18" ht="12.75">
      <c r="A61" s="387">
        <v>54</v>
      </c>
      <c r="B61" s="223"/>
      <c r="C61" s="218"/>
      <c r="D61" s="218"/>
      <c r="E61" s="218"/>
      <c r="F61" s="218"/>
      <c r="G61" s="218"/>
      <c r="H61" s="218"/>
      <c r="I61" s="218"/>
      <c r="J61" s="218"/>
      <c r="K61" s="218"/>
      <c r="L61" s="218"/>
      <c r="M61" s="218"/>
      <c r="N61" s="218"/>
      <c r="O61" s="211"/>
      <c r="P61" s="219"/>
      <c r="Q61" s="220"/>
      <c r="R61" s="221"/>
    </row>
    <row r="62" spans="1:18" ht="12.75">
      <c r="A62" s="387">
        <v>55</v>
      </c>
      <c r="B62" s="223"/>
      <c r="C62" s="218"/>
      <c r="D62" s="218"/>
      <c r="E62" s="218"/>
      <c r="F62" s="218"/>
      <c r="G62" s="218"/>
      <c r="H62" s="218"/>
      <c r="I62" s="218"/>
      <c r="J62" s="218"/>
      <c r="K62" s="218"/>
      <c r="L62" s="218"/>
      <c r="M62" s="218"/>
      <c r="N62" s="218"/>
      <c r="O62" s="211"/>
      <c r="P62" s="219"/>
      <c r="Q62" s="220"/>
      <c r="R62" s="221"/>
    </row>
    <row r="63" spans="2:17" ht="12.75">
      <c r="B63" s="74"/>
      <c r="C63" s="102"/>
      <c r="D63" s="74"/>
      <c r="O63" s="210">
        <f>SUM(O7:O62)</f>
        <v>0</v>
      </c>
      <c r="P63" s="75"/>
      <c r="Q63" s="75"/>
    </row>
  </sheetData>
  <sheetProtection selectLockedCells="1"/>
  <mergeCells count="7">
    <mergeCell ref="Q5:R5"/>
    <mergeCell ref="P4:R4"/>
    <mergeCell ref="C1:E1"/>
    <mergeCell ref="F2:G2"/>
    <mergeCell ref="I1:L1"/>
    <mergeCell ref="E5:N5"/>
    <mergeCell ref="B5:D5"/>
  </mergeCells>
  <printOptions gridLines="1"/>
  <pageMargins left="0.25" right="0.25" top="0.5" bottom="0.25" header="0.5" footer="0.5"/>
  <pageSetup fitToHeight="1" fitToWidth="1" horizontalDpi="600" verticalDpi="600" orientation="landscape" scale="62" r:id="rId3"/>
  <legacyDrawing r:id="rId2"/>
</worksheet>
</file>

<file path=xl/worksheets/sheet11.xml><?xml version="1.0" encoding="utf-8"?>
<worksheet xmlns="http://schemas.openxmlformats.org/spreadsheetml/2006/main" xmlns:r="http://schemas.openxmlformats.org/officeDocument/2006/relationships">
  <sheetPr>
    <tabColor rgb="FFFFC000"/>
  </sheetPr>
  <dimension ref="A1:A1"/>
  <sheetViews>
    <sheetView zoomScalePageLayoutView="0" workbookViewId="0" topLeftCell="A1">
      <selection activeCell="B7" sqref="B7:K7"/>
    </sheetView>
  </sheetViews>
  <sheetFormatPr defaultColWidth="9.140625" defaultRowHeight="15"/>
  <sheetData>
    <row r="1" ht="21">
      <c r="A1" s="55" t="s">
        <v>399</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2:K7"/>
  <sheetViews>
    <sheetView zoomScalePageLayoutView="0" workbookViewId="0" topLeftCell="A1">
      <selection activeCell="A4" sqref="A4:K5"/>
    </sheetView>
  </sheetViews>
  <sheetFormatPr defaultColWidth="9.140625" defaultRowHeight="15"/>
  <sheetData>
    <row r="1" ht="15" thickBot="1"/>
    <row r="2" spans="1:11" ht="189" customHeight="1" thickBot="1">
      <c r="A2" s="655" t="s">
        <v>179</v>
      </c>
      <c r="B2" s="656"/>
      <c r="C2" s="656"/>
      <c r="D2" s="656"/>
      <c r="E2" s="656"/>
      <c r="F2" s="656"/>
      <c r="G2" s="656"/>
      <c r="H2" s="656"/>
      <c r="I2" s="656"/>
      <c r="J2" s="656"/>
      <c r="K2" s="657"/>
    </row>
    <row r="3" spans="1:11" s="228" customFormat="1" ht="24.75" customHeight="1">
      <c r="A3" s="659" t="s">
        <v>176</v>
      </c>
      <c r="B3" s="659"/>
      <c r="C3" s="659"/>
      <c r="D3" s="660" t="s">
        <v>177</v>
      </c>
      <c r="E3" s="660"/>
      <c r="F3" s="227"/>
      <c r="G3" s="227"/>
      <c r="H3" s="227"/>
      <c r="I3" s="227"/>
      <c r="J3" s="227"/>
      <c r="K3" s="227"/>
    </row>
    <row r="4" spans="1:11" ht="14.25">
      <c r="A4" s="658" t="s">
        <v>178</v>
      </c>
      <c r="B4" s="658"/>
      <c r="C4" s="658"/>
      <c r="D4" s="658"/>
      <c r="E4" s="658"/>
      <c r="F4" s="658"/>
      <c r="G4" s="658"/>
      <c r="H4" s="658"/>
      <c r="I4" s="658"/>
      <c r="J4" s="658"/>
      <c r="K4" s="658"/>
    </row>
    <row r="5" spans="1:11" ht="22.5" customHeight="1">
      <c r="A5" s="658"/>
      <c r="B5" s="658"/>
      <c r="C5" s="658"/>
      <c r="D5" s="658"/>
      <c r="E5" s="658"/>
      <c r="F5" s="658"/>
      <c r="G5" s="658"/>
      <c r="H5" s="658"/>
      <c r="I5" s="658"/>
      <c r="J5" s="658"/>
      <c r="K5" s="658"/>
    </row>
    <row r="7" ht="14.25">
      <c r="A7" s="226"/>
    </row>
  </sheetData>
  <sheetProtection/>
  <mergeCells count="4">
    <mergeCell ref="A2:K2"/>
    <mergeCell ref="A4:K5"/>
    <mergeCell ref="A3:C3"/>
    <mergeCell ref="D3:E3"/>
  </mergeCells>
  <hyperlinks>
    <hyperlink ref="A3" r:id="rId1" display="nave@andrews.edu"/>
  </hyperlinks>
  <printOptions/>
  <pageMargins left="0.7" right="0.7" top="0.75" bottom="0.75" header="0.3" footer="0.3"/>
  <pageSetup fitToHeight="1" fitToWidth="1" horizontalDpi="600" verticalDpi="600" orientation="landscape" r:id="rId2"/>
</worksheet>
</file>

<file path=xl/worksheets/sheet13.xml><?xml version="1.0" encoding="utf-8"?>
<worksheet xmlns="http://schemas.openxmlformats.org/spreadsheetml/2006/main" xmlns:r="http://schemas.openxmlformats.org/officeDocument/2006/relationships">
  <sheetPr>
    <tabColor rgb="FFFFC000"/>
  </sheetPr>
  <dimension ref="A1:B7"/>
  <sheetViews>
    <sheetView zoomScalePageLayoutView="0" workbookViewId="0" topLeftCell="A1">
      <selection activeCell="A8" sqref="A8"/>
    </sheetView>
  </sheetViews>
  <sheetFormatPr defaultColWidth="9.140625" defaultRowHeight="15"/>
  <cols>
    <col min="1" max="1" width="72.00390625" style="0" customWidth="1"/>
    <col min="2" max="2" width="12.28125" style="0" bestFit="1" customWidth="1"/>
    <col min="7" max="7" width="13.28125" style="0" customWidth="1"/>
  </cols>
  <sheetData>
    <row r="1" ht="90.75" thickBot="1">
      <c r="A1" s="389" t="s">
        <v>369</v>
      </c>
    </row>
    <row r="3" s="170" customFormat="1" ht="15">
      <c r="A3" s="170" t="s">
        <v>216</v>
      </c>
    </row>
    <row r="4" ht="15">
      <c r="A4" t="s">
        <v>215</v>
      </c>
    </row>
    <row r="5" spans="1:2" ht="15">
      <c r="A5" t="s">
        <v>213</v>
      </c>
      <c r="B5" t="s">
        <v>214</v>
      </c>
    </row>
    <row r="6" spans="1:2" ht="30">
      <c r="A6" s="478" t="s">
        <v>644</v>
      </c>
      <c r="B6" t="s">
        <v>217</v>
      </c>
    </row>
    <row r="7" ht="15">
      <c r="A7" t="s">
        <v>370</v>
      </c>
    </row>
  </sheetData>
  <sheetProtection/>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B31"/>
  <sheetViews>
    <sheetView zoomScalePageLayoutView="0" workbookViewId="0" topLeftCell="A19">
      <selection activeCell="B32" sqref="B32"/>
    </sheetView>
  </sheetViews>
  <sheetFormatPr defaultColWidth="9.140625" defaultRowHeight="15"/>
  <cols>
    <col min="1" max="1" width="3.7109375" style="289" customWidth="1"/>
    <col min="2" max="2" width="103.7109375" style="0" customWidth="1"/>
  </cols>
  <sheetData>
    <row r="1" spans="1:2" ht="21">
      <c r="A1" s="662" t="s">
        <v>280</v>
      </c>
      <c r="B1" s="662"/>
    </row>
    <row r="2" spans="1:2" ht="14.25">
      <c r="A2" s="630"/>
      <c r="B2" s="630"/>
    </row>
    <row r="3" spans="1:2" s="296" customFormat="1" ht="33" customHeight="1">
      <c r="A3" s="664" t="s">
        <v>654</v>
      </c>
      <c r="B3" s="664"/>
    </row>
    <row r="4" spans="1:2" s="296" customFormat="1" ht="33" customHeight="1">
      <c r="A4" s="663" t="s">
        <v>281</v>
      </c>
      <c r="B4" s="663"/>
    </row>
    <row r="5" spans="1:2" s="296" customFormat="1" ht="33" customHeight="1">
      <c r="A5" s="661" t="s">
        <v>598</v>
      </c>
      <c r="B5" s="661"/>
    </row>
    <row r="6" spans="1:2" ht="14.25">
      <c r="A6" s="290"/>
      <c r="B6" s="5"/>
    </row>
    <row r="7" spans="1:2" ht="14.25">
      <c r="A7" s="622" t="s">
        <v>282</v>
      </c>
      <c r="B7" s="622"/>
    </row>
    <row r="8" spans="1:2" ht="42.75">
      <c r="A8" s="346">
        <v>1</v>
      </c>
      <c r="B8" s="345" t="s">
        <v>285</v>
      </c>
    </row>
    <row r="9" spans="1:2" ht="28.5">
      <c r="A9" s="346">
        <v>2</v>
      </c>
      <c r="B9" s="345" t="s">
        <v>286</v>
      </c>
    </row>
    <row r="10" spans="1:2" ht="28.5">
      <c r="A10" s="346">
        <v>3</v>
      </c>
      <c r="B10" s="345" t="s">
        <v>657</v>
      </c>
    </row>
    <row r="11" spans="1:2" ht="28.5">
      <c r="A11" s="346">
        <v>4</v>
      </c>
      <c r="B11" s="345" t="s">
        <v>287</v>
      </c>
    </row>
    <row r="12" spans="1:2" ht="42.75">
      <c r="A12" s="346">
        <v>5</v>
      </c>
      <c r="B12" s="345" t="s">
        <v>655</v>
      </c>
    </row>
    <row r="13" spans="1:2" ht="57">
      <c r="A13" s="346">
        <v>6</v>
      </c>
      <c r="B13" s="345" t="s">
        <v>288</v>
      </c>
    </row>
    <row r="14" spans="1:2" ht="28.5">
      <c r="A14" s="346">
        <v>7</v>
      </c>
      <c r="B14" s="345" t="s">
        <v>656</v>
      </c>
    </row>
    <row r="15" spans="1:2" ht="14.25">
      <c r="A15" s="290"/>
      <c r="B15" s="5"/>
    </row>
    <row r="16" spans="1:2" ht="14.25">
      <c r="A16" s="622" t="s">
        <v>283</v>
      </c>
      <c r="B16" s="622"/>
    </row>
    <row r="17" spans="1:2" ht="14.25">
      <c r="A17" s="347">
        <v>1</v>
      </c>
      <c r="B17" s="345" t="s">
        <v>289</v>
      </c>
    </row>
    <row r="18" spans="1:2" ht="42.75">
      <c r="A18" s="347">
        <v>2</v>
      </c>
      <c r="B18" s="345" t="s">
        <v>290</v>
      </c>
    </row>
    <row r="19" spans="1:2" ht="14.25">
      <c r="A19" s="347">
        <v>3</v>
      </c>
      <c r="B19" s="345" t="s">
        <v>298</v>
      </c>
    </row>
    <row r="20" spans="1:2" ht="28.5">
      <c r="A20" s="347">
        <v>4</v>
      </c>
      <c r="B20" s="345" t="s">
        <v>291</v>
      </c>
    </row>
    <row r="21" spans="1:2" ht="28.5">
      <c r="A21" s="347">
        <v>5</v>
      </c>
      <c r="B21" s="345" t="s">
        <v>292</v>
      </c>
    </row>
    <row r="22" spans="1:2" ht="28.5">
      <c r="A22" s="347">
        <v>6</v>
      </c>
      <c r="B22" s="345" t="s">
        <v>293</v>
      </c>
    </row>
    <row r="23" spans="1:2" ht="28.5">
      <c r="A23" s="347">
        <v>7</v>
      </c>
      <c r="B23" s="345" t="s">
        <v>294</v>
      </c>
    </row>
    <row r="24" spans="1:2" ht="28.5">
      <c r="A24" s="347">
        <v>8</v>
      </c>
      <c r="B24" s="345" t="s">
        <v>296</v>
      </c>
    </row>
    <row r="25" spans="1:2" ht="42.75">
      <c r="A25" s="347">
        <v>9</v>
      </c>
      <c r="B25" s="345" t="s">
        <v>297</v>
      </c>
    </row>
    <row r="26" spans="1:2" ht="14.25">
      <c r="A26" s="347">
        <v>10</v>
      </c>
      <c r="B26" s="345" t="s">
        <v>295</v>
      </c>
    </row>
    <row r="27" spans="1:2" ht="14.25">
      <c r="A27" s="290"/>
      <c r="B27" s="5"/>
    </row>
    <row r="28" spans="1:2" ht="14.25">
      <c r="A28" s="665" t="s">
        <v>595</v>
      </c>
      <c r="B28" s="665"/>
    </row>
    <row r="29" spans="1:2" ht="14.25">
      <c r="A29" s="665" t="s">
        <v>597</v>
      </c>
      <c r="B29" s="665"/>
    </row>
    <row r="30" spans="1:2" ht="14.25">
      <c r="A30" s="665" t="s">
        <v>596</v>
      </c>
      <c r="B30" s="665"/>
    </row>
    <row r="31" spans="1:2" ht="28.5" customHeight="1">
      <c r="A31" s="664" t="s">
        <v>284</v>
      </c>
      <c r="B31" s="664"/>
    </row>
  </sheetData>
  <sheetProtection/>
  <mergeCells count="11">
    <mergeCell ref="A31:B31"/>
    <mergeCell ref="A28:B28"/>
    <mergeCell ref="A29:B29"/>
    <mergeCell ref="A30:B30"/>
    <mergeCell ref="A3:B3"/>
    <mergeCell ref="A5:B5"/>
    <mergeCell ref="A7:B7"/>
    <mergeCell ref="A1:B1"/>
    <mergeCell ref="A2:B2"/>
    <mergeCell ref="A4:B4"/>
    <mergeCell ref="A16:B16"/>
  </mergeCells>
  <printOptions/>
  <pageMargins left="1" right="0.25" top="0.5" bottom="0.5" header="0.3" footer="0.3"/>
  <pageSetup fitToHeight="1" fitToWidth="1" horizontalDpi="600" verticalDpi="600" orientation="portrait" scale="85"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A7"/>
  <sheetViews>
    <sheetView zoomScalePageLayoutView="0" workbookViewId="0" topLeftCell="A1">
      <selection activeCell="A7" sqref="A7"/>
    </sheetView>
  </sheetViews>
  <sheetFormatPr defaultColWidth="9.140625" defaultRowHeight="15"/>
  <sheetData>
    <row r="1" s="313" customFormat="1" ht="14.25">
      <c r="A1" s="294" t="s">
        <v>585</v>
      </c>
    </row>
    <row r="3" ht="14.25">
      <c r="A3" s="285" t="s">
        <v>371</v>
      </c>
    </row>
    <row r="5" ht="14.25">
      <c r="A5" s="285" t="s">
        <v>372</v>
      </c>
    </row>
    <row r="7" ht="14.25">
      <c r="A7" s="285" t="s">
        <v>584</v>
      </c>
    </row>
  </sheetData>
  <sheetProtection/>
  <printOptions/>
  <pageMargins left="0.7" right="0.7" top="0.75" bottom="0.75" header="0.3" footer="0.3"/>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I3"/>
  <sheetViews>
    <sheetView zoomScalePageLayoutView="0" workbookViewId="0" topLeftCell="A1">
      <selection activeCell="A1" sqref="A1:I3"/>
    </sheetView>
  </sheetViews>
  <sheetFormatPr defaultColWidth="9.140625" defaultRowHeight="15"/>
  <sheetData>
    <row r="1" spans="1:9" ht="31.5" customHeight="1">
      <c r="A1" s="666" t="s">
        <v>586</v>
      </c>
      <c r="B1" s="666"/>
      <c r="C1" s="666"/>
      <c r="D1" s="666"/>
      <c r="E1" s="666"/>
      <c r="F1" s="666"/>
      <c r="G1" s="666"/>
      <c r="H1" s="666"/>
      <c r="I1" s="666"/>
    </row>
    <row r="2" spans="1:9" ht="14.25">
      <c r="A2" s="666"/>
      <c r="B2" s="666"/>
      <c r="C2" s="666"/>
      <c r="D2" s="666"/>
      <c r="E2" s="666"/>
      <c r="F2" s="666"/>
      <c r="G2" s="666"/>
      <c r="H2" s="666"/>
      <c r="I2" s="666"/>
    </row>
    <row r="3" spans="1:9" ht="53.25" customHeight="1">
      <c r="A3" s="666"/>
      <c r="B3" s="666"/>
      <c r="C3" s="666"/>
      <c r="D3" s="666"/>
      <c r="E3" s="666"/>
      <c r="F3" s="666"/>
      <c r="G3" s="666"/>
      <c r="H3" s="666"/>
      <c r="I3" s="666"/>
    </row>
  </sheetData>
  <sheetProtection/>
  <mergeCells count="1">
    <mergeCell ref="A1:I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M59"/>
  <sheetViews>
    <sheetView zoomScalePageLayoutView="0" workbookViewId="0" topLeftCell="A1">
      <selection activeCell="A2" sqref="A2:M2"/>
    </sheetView>
  </sheetViews>
  <sheetFormatPr defaultColWidth="9.140625" defaultRowHeight="15"/>
  <cols>
    <col min="1" max="1" width="3.57421875" style="176" customWidth="1"/>
    <col min="2" max="2" width="6.28125" style="313" customWidth="1"/>
    <col min="3" max="3" width="4.7109375" style="313" customWidth="1"/>
    <col min="4" max="4" width="4.00390625" style="313" customWidth="1"/>
    <col min="5" max="5" width="14.57421875" style="313" customWidth="1"/>
    <col min="6" max="6" width="4.57421875" style="313" customWidth="1"/>
    <col min="7" max="7" width="13.7109375" style="313" customWidth="1"/>
    <col min="8" max="8" width="4.28125" style="313" customWidth="1"/>
    <col min="9" max="9" width="9.7109375" style="313" customWidth="1"/>
    <col min="10" max="10" width="5.7109375" style="313" customWidth="1"/>
    <col min="11" max="11" width="4.421875" style="313" customWidth="1"/>
    <col min="12" max="12" width="14.57421875" style="313" customWidth="1"/>
    <col min="13" max="13" width="13.421875" style="313" customWidth="1"/>
  </cols>
  <sheetData>
    <row r="1" spans="1:13" s="313" customFormat="1" ht="23.25">
      <c r="A1" s="668" t="s">
        <v>247</v>
      </c>
      <c r="B1" s="668"/>
      <c r="C1" s="668"/>
      <c r="D1" s="668"/>
      <c r="E1" s="668"/>
      <c r="F1" s="668"/>
      <c r="G1" s="668"/>
      <c r="H1" s="668"/>
      <c r="I1" s="668"/>
      <c r="J1" s="668"/>
      <c r="K1" s="668"/>
      <c r="L1" s="668"/>
      <c r="M1" s="668"/>
    </row>
    <row r="2" spans="1:13" ht="21">
      <c r="A2" s="616" t="s">
        <v>559</v>
      </c>
      <c r="B2" s="683"/>
      <c r="C2" s="683"/>
      <c r="D2" s="683"/>
      <c r="E2" s="683"/>
      <c r="F2" s="683"/>
      <c r="G2" s="683"/>
      <c r="H2" s="683"/>
      <c r="I2" s="683"/>
      <c r="J2" s="683"/>
      <c r="K2" s="683"/>
      <c r="L2" s="683"/>
      <c r="M2" s="683"/>
    </row>
    <row r="3" ht="10.5" customHeight="1"/>
    <row r="4" spans="2:13" ht="14.25">
      <c r="B4" s="684" t="s">
        <v>426</v>
      </c>
      <c r="C4" s="492"/>
      <c r="D4" s="687"/>
      <c r="E4" s="687"/>
      <c r="F4" s="687"/>
      <c r="G4" s="687"/>
      <c r="H4" s="687"/>
      <c r="I4" s="687"/>
      <c r="J4" s="685" t="s">
        <v>427</v>
      </c>
      <c r="K4" s="685"/>
      <c r="L4" s="686"/>
      <c r="M4" s="231"/>
    </row>
    <row r="5" spans="2:13" ht="24" customHeight="1">
      <c r="B5" s="678"/>
      <c r="C5" s="678"/>
      <c r="D5" s="678"/>
      <c r="E5" s="678"/>
      <c r="G5" s="678"/>
      <c r="H5" s="678"/>
      <c r="I5" s="678"/>
      <c r="J5" s="678"/>
      <c r="L5" s="678"/>
      <c r="M5" s="678"/>
    </row>
    <row r="6" spans="2:12" ht="14.25">
      <c r="B6" s="492" t="s">
        <v>428</v>
      </c>
      <c r="C6" s="492"/>
      <c r="D6" s="492"/>
      <c r="E6" s="492"/>
      <c r="G6" s="313" t="s">
        <v>429</v>
      </c>
      <c r="L6" s="313" t="s">
        <v>430</v>
      </c>
    </row>
    <row r="7" spans="2:13" ht="24" customHeight="1">
      <c r="B7" s="678"/>
      <c r="C7" s="678"/>
      <c r="D7" s="678"/>
      <c r="E7" s="678"/>
      <c r="G7" s="678"/>
      <c r="H7" s="678"/>
      <c r="I7" s="678"/>
      <c r="J7" s="678"/>
      <c r="K7" s="678"/>
      <c r="L7" s="678"/>
      <c r="M7" s="678"/>
    </row>
    <row r="8" spans="2:13" ht="14.25">
      <c r="B8" s="679" t="s">
        <v>431</v>
      </c>
      <c r="C8" s="679"/>
      <c r="D8" s="679"/>
      <c r="E8" s="679"/>
      <c r="G8" s="679" t="s">
        <v>432</v>
      </c>
      <c r="H8" s="679"/>
      <c r="I8" s="679"/>
      <c r="J8" s="679"/>
      <c r="K8" s="679"/>
      <c r="L8" s="679"/>
      <c r="M8" s="679"/>
    </row>
    <row r="9" spans="2:10" ht="9.75" customHeight="1">
      <c r="B9" s="300"/>
      <c r="C9" s="300"/>
      <c r="D9" s="300"/>
      <c r="E9" s="300"/>
      <c r="G9" s="300"/>
      <c r="H9" s="300"/>
      <c r="I9" s="300"/>
      <c r="J9" s="300"/>
    </row>
    <row r="10" spans="2:13" ht="28.5" customHeight="1">
      <c r="B10" s="680" t="s">
        <v>560</v>
      </c>
      <c r="C10" s="681"/>
      <c r="D10" s="681"/>
      <c r="E10" s="681"/>
      <c r="F10" s="681"/>
      <c r="G10" s="681"/>
      <c r="H10" s="681"/>
      <c r="I10" s="681"/>
      <c r="J10" s="681"/>
      <c r="K10" s="681"/>
      <c r="L10" s="681"/>
      <c r="M10" s="681"/>
    </row>
    <row r="11" spans="2:13" ht="7.5" customHeight="1">
      <c r="B11" s="299"/>
      <c r="C11" s="298"/>
      <c r="D11" s="298"/>
      <c r="E11" s="298"/>
      <c r="F11" s="298"/>
      <c r="G11" s="298"/>
      <c r="H11" s="298"/>
      <c r="I11" s="298"/>
      <c r="J11" s="298"/>
      <c r="K11" s="298"/>
      <c r="L11" s="298"/>
      <c r="M11" s="298"/>
    </row>
    <row r="12" spans="1:13" s="313" customFormat="1" ht="21">
      <c r="A12" s="432" t="s">
        <v>561</v>
      </c>
      <c r="B12" s="430"/>
      <c r="C12" s="431"/>
      <c r="D12" s="431"/>
      <c r="E12" s="431"/>
      <c r="F12" s="431"/>
      <c r="G12" s="431"/>
      <c r="H12" s="431"/>
      <c r="I12" s="431"/>
      <c r="J12" s="431"/>
      <c r="K12" s="431"/>
      <c r="L12" s="431"/>
      <c r="M12" s="431"/>
    </row>
    <row r="13" spans="1:13" s="306" customFormat="1" ht="9" customHeight="1">
      <c r="A13" s="440"/>
      <c r="B13" s="441"/>
      <c r="C13" s="442"/>
      <c r="D13" s="442"/>
      <c r="E13" s="442"/>
      <c r="F13" s="442"/>
      <c r="G13" s="442"/>
      <c r="H13" s="442"/>
      <c r="I13" s="442"/>
      <c r="J13" s="442"/>
      <c r="K13" s="442"/>
      <c r="L13" s="442"/>
      <c r="M13" s="442"/>
    </row>
    <row r="14" spans="1:11" ht="19.5" customHeight="1">
      <c r="A14" s="409" t="s">
        <v>433</v>
      </c>
      <c r="B14" s="434"/>
      <c r="C14" s="54"/>
      <c r="D14" s="54"/>
      <c r="E14" s="54"/>
      <c r="F14" s="435" t="s">
        <v>564</v>
      </c>
      <c r="G14" s="669"/>
      <c r="H14" s="669"/>
      <c r="I14" s="669"/>
      <c r="J14" s="669"/>
      <c r="K14" s="669"/>
    </row>
    <row r="15" spans="1:11" s="313" customFormat="1" ht="9" customHeight="1">
      <c r="A15" s="409"/>
      <c r="B15" s="434"/>
      <c r="C15" s="54"/>
      <c r="D15" s="54"/>
      <c r="E15" s="54"/>
      <c r="F15" s="435"/>
      <c r="G15" s="54"/>
      <c r="H15" s="54"/>
      <c r="I15" s="54"/>
      <c r="J15" s="54"/>
      <c r="K15" s="123"/>
    </row>
    <row r="16" spans="1:13" ht="22.5" customHeight="1">
      <c r="A16" s="409"/>
      <c r="B16" s="54"/>
      <c r="C16" s="54"/>
      <c r="D16" s="54"/>
      <c r="E16" s="436" t="s">
        <v>562</v>
      </c>
      <c r="F16" s="437"/>
      <c r="G16" s="436"/>
      <c r="H16" s="436" t="s">
        <v>563</v>
      </c>
      <c r="J16" s="436"/>
      <c r="K16" s="438"/>
      <c r="L16" s="54"/>
      <c r="M16" s="391"/>
    </row>
    <row r="17" spans="1:13" ht="9.75" customHeight="1">
      <c r="A17" s="409"/>
      <c r="B17" s="54"/>
      <c r="C17" s="54"/>
      <c r="D17" s="54"/>
      <c r="E17" s="645"/>
      <c r="F17" s="682"/>
      <c r="G17" s="682"/>
      <c r="H17" s="435"/>
      <c r="I17" s="54"/>
      <c r="J17" s="54"/>
      <c r="K17" s="54"/>
      <c r="L17" s="54"/>
      <c r="M17" s="433"/>
    </row>
    <row r="18" spans="1:13" ht="19.5" customHeight="1">
      <c r="A18" s="611" t="s">
        <v>566</v>
      </c>
      <c r="B18" s="611"/>
      <c r="C18" s="611"/>
      <c r="D18" s="611"/>
      <c r="E18" s="611"/>
      <c r="F18" s="611"/>
      <c r="G18" s="611"/>
      <c r="H18" s="611"/>
      <c r="I18" s="611"/>
      <c r="J18" s="611"/>
      <c r="K18" s="611"/>
      <c r="L18" s="611"/>
      <c r="M18" s="433"/>
    </row>
    <row r="19" spans="3:13" ht="19.5" customHeight="1">
      <c r="C19" s="670" t="s">
        <v>434</v>
      </c>
      <c r="D19" s="670"/>
      <c r="E19" s="670"/>
      <c r="F19" s="671"/>
      <c r="G19" s="401"/>
      <c r="I19" s="670" t="s">
        <v>565</v>
      </c>
      <c r="J19" s="670"/>
      <c r="K19" s="670"/>
      <c r="L19" s="671"/>
      <c r="M19" s="400"/>
    </row>
    <row r="20" spans="3:13" ht="19.5" customHeight="1">
      <c r="C20" s="670" t="s">
        <v>436</v>
      </c>
      <c r="D20" s="670"/>
      <c r="E20" s="670"/>
      <c r="F20" s="671"/>
      <c r="G20" s="402"/>
      <c r="I20" s="670" t="s">
        <v>435</v>
      </c>
      <c r="J20" s="670"/>
      <c r="K20" s="670"/>
      <c r="L20" s="670"/>
      <c r="M20" s="400"/>
    </row>
    <row r="21" spans="3:13" ht="19.5" customHeight="1">
      <c r="C21" s="670" t="s">
        <v>437</v>
      </c>
      <c r="D21" s="670"/>
      <c r="E21" s="670"/>
      <c r="F21" s="671"/>
      <c r="G21" s="401"/>
      <c r="I21" s="670" t="s">
        <v>567</v>
      </c>
      <c r="J21" s="670"/>
      <c r="K21" s="670"/>
      <c r="L21" s="671"/>
      <c r="M21" s="403"/>
    </row>
    <row r="22" spans="3:13" ht="19.5" customHeight="1">
      <c r="C22" s="670" t="s">
        <v>439</v>
      </c>
      <c r="D22" s="670"/>
      <c r="E22" s="670"/>
      <c r="F22" s="671"/>
      <c r="G22" s="401"/>
      <c r="I22" s="670" t="s">
        <v>438</v>
      </c>
      <c r="J22" s="670"/>
      <c r="K22" s="670"/>
      <c r="L22" s="671"/>
      <c r="M22" s="400"/>
    </row>
    <row r="24" spans="2:13" ht="30.75" customHeight="1">
      <c r="B24" s="673" t="s">
        <v>440</v>
      </c>
      <c r="C24" s="674"/>
      <c r="D24" s="674"/>
      <c r="E24" s="674"/>
      <c r="F24" s="674"/>
      <c r="G24" s="674"/>
      <c r="H24" s="674"/>
      <c r="I24" s="674"/>
      <c r="J24" s="674"/>
      <c r="K24" s="674"/>
      <c r="L24" s="674"/>
      <c r="M24" s="675"/>
    </row>
    <row r="25" spans="2:13" ht="11.25" customHeight="1">
      <c r="B25" s="300"/>
      <c r="C25" s="300"/>
      <c r="D25" s="300"/>
      <c r="E25" s="300"/>
      <c r="F25" s="300"/>
      <c r="G25" s="300"/>
      <c r="H25" s="300"/>
      <c r="I25" s="300"/>
      <c r="J25" s="300"/>
      <c r="K25" s="300"/>
      <c r="L25" s="300"/>
      <c r="M25" s="300"/>
    </row>
    <row r="26" ht="19.5" customHeight="1">
      <c r="A26" s="294" t="s">
        <v>441</v>
      </c>
    </row>
    <row r="27" spans="2:13" ht="28.5" customHeight="1">
      <c r="B27" s="673"/>
      <c r="C27" s="674"/>
      <c r="D27" s="674"/>
      <c r="E27" s="674"/>
      <c r="F27" s="674"/>
      <c r="G27" s="674"/>
      <c r="H27" s="674"/>
      <c r="I27" s="674"/>
      <c r="J27" s="674"/>
      <c r="K27" s="674"/>
      <c r="L27" s="674"/>
      <c r="M27" s="675"/>
    </row>
    <row r="28" spans="2:13" ht="11.25" customHeight="1">
      <c r="B28" s="300"/>
      <c r="C28" s="300"/>
      <c r="D28" s="300"/>
      <c r="E28" s="300"/>
      <c r="F28" s="300"/>
      <c r="G28" s="300"/>
      <c r="H28" s="300"/>
      <c r="I28" s="300"/>
      <c r="J28" s="300"/>
      <c r="K28" s="300"/>
      <c r="L28" s="300"/>
      <c r="M28" s="300"/>
    </row>
    <row r="29" spans="1:13" s="313" customFormat="1" ht="24" customHeight="1">
      <c r="A29" s="176" t="s">
        <v>568</v>
      </c>
      <c r="B29" s="300"/>
      <c r="C29" s="300"/>
      <c r="D29" s="300"/>
      <c r="E29" s="439" t="s">
        <v>23</v>
      </c>
      <c r="F29" s="404"/>
      <c r="G29" s="404"/>
      <c r="H29" s="672" t="s">
        <v>569</v>
      </c>
      <c r="I29" s="672"/>
      <c r="J29" s="672"/>
      <c r="K29" s="672"/>
      <c r="L29" s="404"/>
      <c r="M29" s="404"/>
    </row>
    <row r="30" spans="1:13" s="313" customFormat="1" ht="11.25" customHeight="1">
      <c r="A30" s="176"/>
      <c r="B30" s="300"/>
      <c r="C30" s="300"/>
      <c r="D30" s="300"/>
      <c r="E30" s="300"/>
      <c r="F30" s="300"/>
      <c r="G30" s="300"/>
      <c r="H30" s="300"/>
      <c r="I30" s="300"/>
      <c r="J30" s="300"/>
      <c r="K30" s="300"/>
      <c r="L30" s="300"/>
      <c r="M30" s="300"/>
    </row>
    <row r="31" ht="19.5" customHeight="1">
      <c r="A31" s="294" t="s">
        <v>570</v>
      </c>
    </row>
    <row r="32" spans="3:12" ht="19.5" customHeight="1">
      <c r="C32" s="404"/>
      <c r="D32" s="404"/>
      <c r="E32" s="404"/>
      <c r="F32" s="404"/>
      <c r="G32" s="404"/>
      <c r="H32" s="292"/>
      <c r="I32" s="404"/>
      <c r="J32" s="404"/>
      <c r="K32" s="404"/>
      <c r="L32" s="404"/>
    </row>
    <row r="33" spans="3:12" ht="15.75" customHeight="1">
      <c r="C33" s="677" t="s">
        <v>449</v>
      </c>
      <c r="D33" s="677"/>
      <c r="E33" s="677"/>
      <c r="F33" s="677"/>
      <c r="G33" s="677"/>
      <c r="H33" s="292"/>
      <c r="I33" s="302" t="s">
        <v>54</v>
      </c>
      <c r="J33" s="302"/>
      <c r="K33" s="302"/>
      <c r="L33" s="302"/>
    </row>
    <row r="34" spans="1:13" ht="10.5" customHeight="1" thickBot="1">
      <c r="A34" s="405"/>
      <c r="B34" s="406"/>
      <c r="C34" s="406"/>
      <c r="D34" s="406"/>
      <c r="E34" s="406"/>
      <c r="F34" s="406"/>
      <c r="G34" s="407"/>
      <c r="H34" s="406"/>
      <c r="I34" s="406"/>
      <c r="J34" s="406"/>
      <c r="K34" s="406"/>
      <c r="L34" s="407"/>
      <c r="M34" s="407"/>
    </row>
    <row r="35" spans="1:13" ht="21" thickTop="1">
      <c r="A35" s="432" t="s">
        <v>571</v>
      </c>
      <c r="B35" s="430"/>
      <c r="C35" s="431"/>
      <c r="D35" s="431"/>
      <c r="E35" s="431"/>
      <c r="F35" s="431"/>
      <c r="G35" s="431"/>
      <c r="H35" s="431"/>
      <c r="I35" s="431"/>
      <c r="J35" s="431"/>
      <c r="K35" s="431"/>
      <c r="L35" s="431"/>
      <c r="M35" s="431"/>
    </row>
    <row r="36" spans="1:13" s="306" customFormat="1" ht="9" customHeight="1">
      <c r="A36" s="440"/>
      <c r="B36" s="441"/>
      <c r="C36" s="442"/>
      <c r="D36" s="442"/>
      <c r="E36" s="442"/>
      <c r="F36" s="442"/>
      <c r="G36" s="442"/>
      <c r="H36" s="442"/>
      <c r="I36" s="442"/>
      <c r="J36" s="442"/>
      <c r="K36" s="442"/>
      <c r="L36" s="442"/>
      <c r="M36" s="442"/>
    </row>
    <row r="37" spans="1:5" ht="14.25">
      <c r="A37" s="294" t="s">
        <v>450</v>
      </c>
      <c r="C37" s="294"/>
      <c r="D37" s="294"/>
      <c r="E37" s="294"/>
    </row>
    <row r="38" spans="3:12" ht="14.25">
      <c r="C38" s="313" t="s">
        <v>442</v>
      </c>
      <c r="H38" s="231"/>
      <c r="I38" s="313" t="s">
        <v>443</v>
      </c>
      <c r="K38" s="231"/>
      <c r="L38" s="313" t="s">
        <v>444</v>
      </c>
    </row>
    <row r="39" spans="8:11" ht="8.25" customHeight="1">
      <c r="H39" s="408"/>
      <c r="K39" s="408"/>
    </row>
    <row r="40" spans="3:13" ht="16.5" customHeight="1">
      <c r="C40" s="313" t="s">
        <v>572</v>
      </c>
      <c r="H40" s="581"/>
      <c r="I40" s="581"/>
      <c r="J40" s="581"/>
      <c r="K40" s="581"/>
      <c r="L40" s="581"/>
      <c r="M40" s="581"/>
    </row>
    <row r="41" spans="3:13" ht="16.5" customHeight="1">
      <c r="C41" s="313" t="s">
        <v>445</v>
      </c>
      <c r="H41" s="295"/>
      <c r="I41" s="295"/>
      <c r="J41" s="295"/>
      <c r="K41" s="295"/>
      <c r="L41" s="295"/>
      <c r="M41" s="295"/>
    </row>
    <row r="42" spans="3:13" ht="16.5" customHeight="1">
      <c r="C42" s="313" t="s">
        <v>446</v>
      </c>
      <c r="H42" s="295"/>
      <c r="I42" s="295"/>
      <c r="J42" s="295"/>
      <c r="K42" s="295"/>
      <c r="L42" s="295"/>
      <c r="M42" s="295"/>
    </row>
    <row r="43" spans="1:13" ht="9" customHeight="1">
      <c r="A43" s="409"/>
      <c r="B43" s="54"/>
      <c r="C43" s="54"/>
      <c r="D43" s="54"/>
      <c r="E43" s="54"/>
      <c r="F43" s="54"/>
      <c r="G43" s="54"/>
      <c r="H43" s="54"/>
      <c r="I43" s="54"/>
      <c r="J43" s="54"/>
      <c r="K43" s="54"/>
      <c r="L43" s="54"/>
      <c r="M43" s="54"/>
    </row>
    <row r="44" spans="2:12" ht="14.25">
      <c r="B44" s="300"/>
      <c r="C44" s="581"/>
      <c r="D44" s="581"/>
      <c r="E44" s="581"/>
      <c r="F44" s="581"/>
      <c r="G44" s="581"/>
      <c r="H44" s="54"/>
      <c r="I44" s="581"/>
      <c r="J44" s="581"/>
      <c r="K44" s="581"/>
      <c r="L44" s="581"/>
    </row>
    <row r="45" spans="2:11" ht="14.25">
      <c r="B45" s="54"/>
      <c r="C45" s="300" t="s">
        <v>447</v>
      </c>
      <c r="D45" s="300"/>
      <c r="E45" s="300"/>
      <c r="F45" s="300"/>
      <c r="H45" s="54"/>
      <c r="I45" s="300" t="s">
        <v>54</v>
      </c>
      <c r="J45" s="300"/>
      <c r="K45" s="300"/>
    </row>
    <row r="46" spans="1:13" ht="8.25" customHeight="1" thickBot="1">
      <c r="A46" s="405"/>
      <c r="B46" s="406"/>
      <c r="C46" s="406"/>
      <c r="D46" s="406"/>
      <c r="E46" s="406"/>
      <c r="F46" s="406"/>
      <c r="G46" s="407"/>
      <c r="H46" s="406"/>
      <c r="I46" s="406"/>
      <c r="J46" s="406"/>
      <c r="K46" s="406"/>
      <c r="L46" s="407"/>
      <c r="M46" s="407"/>
    </row>
    <row r="47" spans="1:13" ht="19.5" customHeight="1" thickTop="1">
      <c r="A47" s="432" t="s">
        <v>573</v>
      </c>
      <c r="B47" s="430"/>
      <c r="C47" s="431"/>
      <c r="D47" s="431"/>
      <c r="E47" s="431"/>
      <c r="F47" s="431"/>
      <c r="G47" s="431"/>
      <c r="H47" s="431"/>
      <c r="I47" s="431"/>
      <c r="J47" s="431"/>
      <c r="K47" s="431"/>
      <c r="L47" s="431"/>
      <c r="M47" s="431"/>
    </row>
    <row r="48" spans="3:12" ht="18" customHeight="1">
      <c r="C48" s="292"/>
      <c r="D48" s="292"/>
      <c r="E48" s="292"/>
      <c r="F48" s="292"/>
      <c r="G48" s="292"/>
      <c r="H48" s="292"/>
      <c r="I48" s="292"/>
      <c r="J48" s="292"/>
      <c r="K48" s="292"/>
      <c r="L48" s="292"/>
    </row>
    <row r="49" spans="3:12" ht="14.25">
      <c r="C49" s="410" t="s">
        <v>448</v>
      </c>
      <c r="D49" s="410"/>
      <c r="E49" s="410"/>
      <c r="F49" s="410"/>
      <c r="G49" s="410"/>
      <c r="H49" s="292"/>
      <c r="I49" s="302" t="s">
        <v>54</v>
      </c>
      <c r="J49" s="302"/>
      <c r="K49" s="302"/>
      <c r="L49" s="302"/>
    </row>
    <row r="50" spans="3:12" ht="14.25">
      <c r="C50" s="411"/>
      <c r="D50" s="411"/>
      <c r="E50" s="411"/>
      <c r="F50" s="411"/>
      <c r="G50" s="411"/>
      <c r="H50" s="300"/>
      <c r="I50" s="300"/>
      <c r="J50" s="300"/>
      <c r="K50" s="300"/>
      <c r="L50" s="300"/>
    </row>
    <row r="51" spans="3:12" ht="14.25">
      <c r="C51" s="410" t="s">
        <v>262</v>
      </c>
      <c r="D51" s="410"/>
      <c r="E51" s="410"/>
      <c r="F51" s="410"/>
      <c r="G51" s="410"/>
      <c r="H51" s="292"/>
      <c r="I51" s="302" t="s">
        <v>54</v>
      </c>
      <c r="J51" s="302"/>
      <c r="K51" s="302"/>
      <c r="L51" s="302"/>
    </row>
    <row r="52" spans="2:11" ht="9.75" customHeight="1">
      <c r="B52" s="292"/>
      <c r="C52" s="292"/>
      <c r="D52" s="292"/>
      <c r="E52" s="292"/>
      <c r="F52" s="292"/>
      <c r="G52" s="292"/>
      <c r="H52" s="292"/>
      <c r="I52" s="292"/>
      <c r="J52" s="292"/>
      <c r="K52" s="292"/>
    </row>
    <row r="53" spans="1:13" ht="19.5">
      <c r="A53" s="676" t="s">
        <v>574</v>
      </c>
      <c r="B53" s="676"/>
      <c r="C53" s="676"/>
      <c r="D53" s="676"/>
      <c r="E53" s="676"/>
      <c r="F53" s="676"/>
      <c r="G53" s="676"/>
      <c r="H53" s="676"/>
      <c r="I53" s="676"/>
      <c r="J53" s="676"/>
      <c r="K53" s="676"/>
      <c r="L53" s="676"/>
      <c r="M53" s="676"/>
    </row>
    <row r="54" spans="1:13" ht="8.25" customHeight="1">
      <c r="A54" s="667"/>
      <c r="B54" s="667"/>
      <c r="C54" s="667"/>
      <c r="D54" s="667"/>
      <c r="E54" s="667"/>
      <c r="F54" s="667"/>
      <c r="G54" s="667"/>
      <c r="H54" s="667"/>
      <c r="I54" s="667"/>
      <c r="J54" s="667"/>
      <c r="K54" s="667"/>
      <c r="L54" s="667"/>
      <c r="M54" s="667"/>
    </row>
    <row r="55" spans="1:13" ht="14.25">
      <c r="A55" s="667" t="s">
        <v>575</v>
      </c>
      <c r="B55" s="667"/>
      <c r="C55" s="667"/>
      <c r="D55" s="667"/>
      <c r="E55" s="667"/>
      <c r="F55" s="667"/>
      <c r="G55" s="667"/>
      <c r="H55" s="667"/>
      <c r="I55" s="667"/>
      <c r="J55" s="667"/>
      <c r="K55" s="667"/>
      <c r="L55" s="667"/>
      <c r="M55" s="667"/>
    </row>
    <row r="56" spans="1:13" ht="14.25">
      <c r="A56" s="667" t="s">
        <v>576</v>
      </c>
      <c r="B56" s="667"/>
      <c r="C56" s="667"/>
      <c r="D56" s="667"/>
      <c r="E56" s="667"/>
      <c r="F56" s="667"/>
      <c r="G56" s="667"/>
      <c r="H56" s="667"/>
      <c r="I56" s="667"/>
      <c r="J56" s="667"/>
      <c r="K56" s="667"/>
      <c r="L56" s="667"/>
      <c r="M56" s="667"/>
    </row>
    <row r="57" spans="1:13" ht="14.25">
      <c r="A57" s="667" t="s">
        <v>577</v>
      </c>
      <c r="B57" s="667"/>
      <c r="C57" s="667"/>
      <c r="D57" s="667"/>
      <c r="E57" s="667"/>
      <c r="F57" s="667"/>
      <c r="G57" s="667"/>
      <c r="H57" s="667"/>
      <c r="I57" s="667"/>
      <c r="J57" s="667"/>
      <c r="K57" s="667"/>
      <c r="L57" s="667"/>
      <c r="M57" s="667"/>
    </row>
    <row r="58" spans="1:13" ht="14.25">
      <c r="A58" s="667" t="s">
        <v>578</v>
      </c>
      <c r="B58" s="667"/>
      <c r="C58" s="667"/>
      <c r="D58" s="667"/>
      <c r="E58" s="667"/>
      <c r="F58" s="667"/>
      <c r="G58" s="667"/>
      <c r="H58" s="667"/>
      <c r="I58" s="667"/>
      <c r="J58" s="667"/>
      <c r="K58" s="667"/>
      <c r="L58" s="667"/>
      <c r="M58" s="667"/>
    </row>
    <row r="59" spans="1:13" ht="14.25">
      <c r="A59" s="667" t="s">
        <v>579</v>
      </c>
      <c r="B59" s="667"/>
      <c r="C59" s="667"/>
      <c r="D59" s="667"/>
      <c r="E59" s="667"/>
      <c r="F59" s="667"/>
      <c r="G59" s="667"/>
      <c r="H59" s="667"/>
      <c r="I59" s="667"/>
      <c r="J59" s="667"/>
      <c r="K59" s="667"/>
      <c r="L59" s="667"/>
      <c r="M59" s="667"/>
    </row>
  </sheetData>
  <sheetProtection/>
  <mergeCells count="39">
    <mergeCell ref="C21:F21"/>
    <mergeCell ref="C22:F22"/>
    <mergeCell ref="A2:M2"/>
    <mergeCell ref="B4:C4"/>
    <mergeCell ref="J4:L4"/>
    <mergeCell ref="B5:E5"/>
    <mergeCell ref="G5:J5"/>
    <mergeCell ref="L5:M5"/>
    <mergeCell ref="D4:I4"/>
    <mergeCell ref="A55:M55"/>
    <mergeCell ref="B6:E6"/>
    <mergeCell ref="B7:E7"/>
    <mergeCell ref="G7:M7"/>
    <mergeCell ref="B8:E8"/>
    <mergeCell ref="G8:M8"/>
    <mergeCell ref="B10:M10"/>
    <mergeCell ref="I19:L19"/>
    <mergeCell ref="E17:G17"/>
    <mergeCell ref="B24:M24"/>
    <mergeCell ref="A56:M56"/>
    <mergeCell ref="A57:M57"/>
    <mergeCell ref="B27:M27"/>
    <mergeCell ref="I21:L21"/>
    <mergeCell ref="A54:M54"/>
    <mergeCell ref="A53:M53"/>
    <mergeCell ref="C33:G33"/>
    <mergeCell ref="H40:M40"/>
    <mergeCell ref="C44:G44"/>
    <mergeCell ref="I44:L44"/>
    <mergeCell ref="A58:M58"/>
    <mergeCell ref="A59:M59"/>
    <mergeCell ref="A1:M1"/>
    <mergeCell ref="G14:K14"/>
    <mergeCell ref="I22:L22"/>
    <mergeCell ref="I20:L20"/>
    <mergeCell ref="A18:L18"/>
    <mergeCell ref="H29:K29"/>
    <mergeCell ref="C19:F19"/>
    <mergeCell ref="C20:F20"/>
  </mergeCells>
  <printOptions horizontalCentered="1"/>
  <pageMargins left="0.7" right="0.7" top="0.5" bottom="0.5" header="0.3" footer="0.3"/>
  <pageSetup fitToHeight="1" fitToWidth="1" horizontalDpi="600" verticalDpi="600" orientation="portrait" scale="77"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G35"/>
  <sheetViews>
    <sheetView zoomScalePageLayoutView="0" workbookViewId="0" topLeftCell="A1">
      <selection activeCell="G7" sqref="G7"/>
    </sheetView>
  </sheetViews>
  <sheetFormatPr defaultColWidth="8.7109375" defaultRowHeight="15"/>
  <cols>
    <col min="1" max="1" width="23.421875" style="339" customWidth="1"/>
    <col min="2" max="2" width="10.421875" style="339" bestFit="1" customWidth="1"/>
    <col min="3" max="3" width="4.28125" style="339" customWidth="1"/>
    <col min="4" max="4" width="8.7109375" style="339" customWidth="1"/>
    <col min="5" max="5" width="4.28125" style="339" customWidth="1"/>
    <col min="6" max="6" width="30.57421875" style="339" customWidth="1"/>
    <col min="7" max="7" width="12.7109375" style="339" customWidth="1"/>
    <col min="8" max="16384" width="8.7109375" style="339" customWidth="1"/>
  </cols>
  <sheetData>
    <row r="1" spans="1:6" ht="21">
      <c r="A1" s="616" t="s">
        <v>259</v>
      </c>
      <c r="B1" s="616"/>
      <c r="C1" s="616"/>
      <c r="D1" s="616"/>
      <c r="E1" s="616"/>
      <c r="F1" s="616"/>
    </row>
    <row r="2" spans="1:6" ht="21">
      <c r="A2" s="616" t="s">
        <v>181</v>
      </c>
      <c r="B2" s="616"/>
      <c r="C2" s="616"/>
      <c r="D2" s="616"/>
      <c r="E2" s="616"/>
      <c r="F2" s="616"/>
    </row>
    <row r="4" spans="1:6" ht="21.75" customHeight="1">
      <c r="A4" s="4" t="s">
        <v>260</v>
      </c>
      <c r="B4" s="689"/>
      <c r="C4" s="689"/>
      <c r="D4" s="689"/>
      <c r="E4" s="689"/>
      <c r="F4" s="689"/>
    </row>
    <row r="5" spans="1:6" ht="21.75" customHeight="1">
      <c r="A5" s="4" t="s">
        <v>65</v>
      </c>
      <c r="B5" s="688"/>
      <c r="C5" s="688"/>
      <c r="D5" s="688"/>
      <c r="E5" s="688"/>
      <c r="F5" s="688"/>
    </row>
    <row r="6" spans="1:6" ht="21.75" customHeight="1">
      <c r="A6" s="4" t="s">
        <v>261</v>
      </c>
      <c r="B6" s="688"/>
      <c r="C6" s="688"/>
      <c r="D6" s="688"/>
      <c r="E6" s="688"/>
      <c r="F6" s="688"/>
    </row>
    <row r="7" spans="1:6" ht="21.75" customHeight="1">
      <c r="A7" s="4" t="s">
        <v>262</v>
      </c>
      <c r="B7" s="688"/>
      <c r="C7" s="688"/>
      <c r="D7" s="688"/>
      <c r="E7" s="688"/>
      <c r="F7" s="688"/>
    </row>
    <row r="8" spans="1:6" ht="21.75" customHeight="1">
      <c r="A8" s="4" t="s">
        <v>267</v>
      </c>
      <c r="B8" s="688"/>
      <c r="C8" s="688"/>
      <c r="D8" s="688"/>
      <c r="E8" s="688"/>
      <c r="F8" s="688"/>
    </row>
    <row r="9" spans="1:6" ht="21.75" customHeight="1">
      <c r="A9" s="4" t="s">
        <v>263</v>
      </c>
      <c r="B9" s="688"/>
      <c r="C9" s="688"/>
      <c r="D9" s="688"/>
      <c r="E9" s="688"/>
      <c r="F9" s="688"/>
    </row>
    <row r="10" spans="1:6" ht="21.75" customHeight="1">
      <c r="A10" s="4" t="s">
        <v>264</v>
      </c>
      <c r="B10" s="688"/>
      <c r="C10" s="688"/>
      <c r="D10" s="688"/>
      <c r="E10" s="688"/>
      <c r="F10" s="688"/>
    </row>
    <row r="11" ht="9" customHeight="1">
      <c r="A11" s="4"/>
    </row>
    <row r="12" spans="1:5" ht="21.75" customHeight="1">
      <c r="A12" s="4" t="s">
        <v>270</v>
      </c>
      <c r="B12" s="339" t="s">
        <v>265</v>
      </c>
      <c r="C12" s="340"/>
      <c r="D12" s="341" t="s">
        <v>95</v>
      </c>
      <c r="E12" s="340"/>
    </row>
    <row r="13" spans="1:5" ht="8.25" customHeight="1">
      <c r="A13" s="4"/>
      <c r="C13" s="343"/>
      <c r="D13" s="341"/>
      <c r="E13" s="343"/>
    </row>
    <row r="14" spans="1:6" ht="21.75" customHeight="1">
      <c r="A14" s="4" t="s">
        <v>266</v>
      </c>
      <c r="B14" s="693">
        <v>0</v>
      </c>
      <c r="C14" s="693"/>
      <c r="D14" s="693"/>
      <c r="E14" s="693"/>
      <c r="F14" s="343"/>
    </row>
    <row r="15" spans="1:6" ht="21.75" customHeight="1">
      <c r="A15" s="4" t="s">
        <v>186</v>
      </c>
      <c r="B15" s="693">
        <v>0</v>
      </c>
      <c r="C15" s="693"/>
      <c r="D15" s="693"/>
      <c r="E15" s="693"/>
      <c r="F15" s="343"/>
    </row>
    <row r="16" spans="1:6" ht="21.75" customHeight="1">
      <c r="A16" s="4" t="s">
        <v>279</v>
      </c>
      <c r="B16" s="693">
        <f>B14+B15</f>
        <v>0</v>
      </c>
      <c r="C16" s="693"/>
      <c r="D16" s="693"/>
      <c r="E16" s="693"/>
      <c r="F16" s="343"/>
    </row>
    <row r="18" spans="1:7" ht="31.5" customHeight="1">
      <c r="A18" s="630" t="s">
        <v>278</v>
      </c>
      <c r="B18" s="630"/>
      <c r="C18" s="630"/>
      <c r="D18" s="630"/>
      <c r="E18" s="630"/>
      <c r="F18" s="630"/>
      <c r="G18" s="630"/>
    </row>
    <row r="20" spans="1:7" ht="31.5" customHeight="1">
      <c r="A20" s="630" t="s">
        <v>268</v>
      </c>
      <c r="B20" s="630"/>
      <c r="C20" s="630"/>
      <c r="D20" s="630"/>
      <c r="E20" s="630"/>
      <c r="F20" s="630"/>
      <c r="G20" s="630"/>
    </row>
    <row r="22" spans="1:7" ht="93" customHeight="1">
      <c r="A22" s="630" t="s">
        <v>269</v>
      </c>
      <c r="B22" s="630"/>
      <c r="C22" s="630"/>
      <c r="D22" s="630"/>
      <c r="E22" s="630"/>
      <c r="F22" s="630"/>
      <c r="G22" s="630"/>
    </row>
    <row r="24" spans="1:7" ht="63" customHeight="1">
      <c r="A24" s="630" t="s">
        <v>276</v>
      </c>
      <c r="B24" s="630"/>
      <c r="C24" s="630"/>
      <c r="D24" s="630"/>
      <c r="E24" s="630"/>
      <c r="F24" s="630"/>
      <c r="G24" s="630"/>
    </row>
    <row r="26" spans="1:7" ht="54" customHeight="1">
      <c r="A26" s="690" t="s">
        <v>277</v>
      </c>
      <c r="B26" s="690"/>
      <c r="C26" s="690"/>
      <c r="D26" s="690"/>
      <c r="E26" s="690"/>
      <c r="F26" s="690"/>
      <c r="G26" s="690"/>
    </row>
    <row r="28" spans="1:6" ht="15">
      <c r="A28" s="342"/>
      <c r="B28" s="342"/>
      <c r="C28" s="342"/>
      <c r="D28" s="342"/>
      <c r="F28" s="344"/>
    </row>
    <row r="29" spans="1:6" ht="15">
      <c r="A29" s="691" t="s">
        <v>271</v>
      </c>
      <c r="B29" s="691"/>
      <c r="C29" s="691"/>
      <c r="D29" s="691"/>
      <c r="F29" s="81" t="s">
        <v>54</v>
      </c>
    </row>
    <row r="30" spans="1:4" ht="26.25" customHeight="1">
      <c r="A30" s="692" t="s">
        <v>274</v>
      </c>
      <c r="B30" s="692"/>
      <c r="C30" s="692"/>
      <c r="D30" s="692"/>
    </row>
    <row r="31" spans="1:6" ht="30" customHeight="1">
      <c r="A31" s="342"/>
      <c r="B31" s="342"/>
      <c r="C31" s="342"/>
      <c r="D31" s="342"/>
      <c r="F31" s="344"/>
    </row>
    <row r="32" spans="1:6" ht="15">
      <c r="A32" s="691" t="s">
        <v>272</v>
      </c>
      <c r="B32" s="691"/>
      <c r="C32" s="691"/>
      <c r="D32" s="691"/>
      <c r="F32" s="81" t="s">
        <v>54</v>
      </c>
    </row>
    <row r="34" spans="1:6" ht="15">
      <c r="A34" s="342"/>
      <c r="B34" s="342"/>
      <c r="C34" s="342"/>
      <c r="D34" s="342"/>
      <c r="F34" s="342"/>
    </row>
    <row r="35" spans="1:6" ht="15">
      <c r="A35" s="691" t="s">
        <v>273</v>
      </c>
      <c r="B35" s="691"/>
      <c r="C35" s="691"/>
      <c r="D35" s="691"/>
      <c r="F35" s="81" t="s">
        <v>275</v>
      </c>
    </row>
  </sheetData>
  <sheetProtection/>
  <mergeCells count="21">
    <mergeCell ref="A32:D32"/>
    <mergeCell ref="A29:D29"/>
    <mergeCell ref="A26:G26"/>
    <mergeCell ref="B7:F7"/>
    <mergeCell ref="B9:F9"/>
    <mergeCell ref="B10:F10"/>
    <mergeCell ref="A20:G20"/>
    <mergeCell ref="A35:D35"/>
    <mergeCell ref="A30:D30"/>
    <mergeCell ref="B14:E14"/>
    <mergeCell ref="B15:E15"/>
    <mergeCell ref="B16:E16"/>
    <mergeCell ref="B6:F6"/>
    <mergeCell ref="A24:G24"/>
    <mergeCell ref="A22:G22"/>
    <mergeCell ref="A1:F1"/>
    <mergeCell ref="A2:F2"/>
    <mergeCell ref="A18:G18"/>
    <mergeCell ref="B4:F4"/>
    <mergeCell ref="B5:F5"/>
    <mergeCell ref="B8:F8"/>
  </mergeCells>
  <printOptions horizontalCentered="1"/>
  <pageMargins left="1" right="0.25" top="0.75" bottom="0.75" header="0.3" footer="0.3"/>
  <pageSetup fitToHeight="1" fitToWidth="1" horizontalDpi="600" verticalDpi="600" orientation="portrait" scale="81"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G52"/>
  <sheetViews>
    <sheetView zoomScalePageLayoutView="0" workbookViewId="0" topLeftCell="A1">
      <selection activeCell="A3" sqref="A3:G3"/>
    </sheetView>
  </sheetViews>
  <sheetFormatPr defaultColWidth="9.140625" defaultRowHeight="15"/>
  <cols>
    <col min="1" max="1" width="18.57421875" style="0" customWidth="1"/>
    <col min="2" max="2" width="26.28125" style="0" customWidth="1"/>
    <col min="3" max="3" width="5.7109375" style="0" customWidth="1"/>
    <col min="4" max="4" width="24.7109375" style="0" customWidth="1"/>
    <col min="5" max="5" width="5.57421875" style="0" customWidth="1"/>
    <col min="6" max="6" width="23.7109375" style="0" customWidth="1"/>
    <col min="7" max="7" width="30.421875" style="0" customWidth="1"/>
  </cols>
  <sheetData>
    <row r="1" spans="1:2" s="170" customFormat="1" ht="36.75" customHeight="1">
      <c r="A1" s="704" t="s">
        <v>246</v>
      </c>
      <c r="B1" s="704"/>
    </row>
    <row r="2" spans="1:7" s="170" customFormat="1" ht="36.75" customHeight="1">
      <c r="A2" s="705" t="s">
        <v>247</v>
      </c>
      <c r="B2" s="705"/>
      <c r="C2" s="705"/>
      <c r="D2" s="705"/>
      <c r="E2" s="705"/>
      <c r="F2" s="705"/>
      <c r="G2" s="705"/>
    </row>
    <row r="3" spans="1:7" ht="23.25">
      <c r="A3" s="694" t="s">
        <v>219</v>
      </c>
      <c r="B3" s="695"/>
      <c r="C3" s="695"/>
      <c r="D3" s="695"/>
      <c r="E3" s="695"/>
      <c r="F3" s="695"/>
      <c r="G3" s="695"/>
    </row>
    <row r="4" spans="1:7" ht="17.25">
      <c r="A4" s="696"/>
      <c r="B4" s="682"/>
      <c r="C4" s="682"/>
      <c r="D4" s="682"/>
      <c r="E4" s="682"/>
      <c r="F4" s="682"/>
      <c r="G4" s="682"/>
    </row>
    <row r="5" spans="1:7" ht="18">
      <c r="A5" s="287" t="s">
        <v>220</v>
      </c>
      <c r="B5" s="697"/>
      <c r="C5" s="697"/>
      <c r="D5" s="697"/>
      <c r="E5" s="283"/>
      <c r="F5" s="327" t="s">
        <v>221</v>
      </c>
      <c r="G5" s="316"/>
    </row>
    <row r="6" spans="1:7" ht="15">
      <c r="A6" s="698"/>
      <c r="B6" s="492"/>
      <c r="C6" s="492"/>
      <c r="D6" s="492"/>
      <c r="E6" s="492"/>
      <c r="F6" s="492"/>
      <c r="G6" s="492"/>
    </row>
    <row r="7" spans="1:7" ht="18">
      <c r="A7" s="700" t="s">
        <v>249</v>
      </c>
      <c r="B7" s="700"/>
      <c r="C7" s="700"/>
      <c r="D7" s="700"/>
      <c r="E7" s="700"/>
      <c r="F7" s="700"/>
      <c r="G7" s="700"/>
    </row>
    <row r="8" spans="1:7" ht="27.75" customHeight="1">
      <c r="A8" s="327" t="s">
        <v>222</v>
      </c>
      <c r="B8" s="317"/>
      <c r="C8" s="317"/>
      <c r="D8" s="317"/>
      <c r="E8" s="317"/>
      <c r="F8" s="327" t="s">
        <v>223</v>
      </c>
      <c r="G8" s="317"/>
    </row>
    <row r="9" spans="1:7" ht="8.25" customHeight="1">
      <c r="A9" s="191"/>
      <c r="B9" s="318"/>
      <c r="C9" s="318"/>
      <c r="D9" s="318"/>
      <c r="E9" s="318"/>
      <c r="F9" s="191"/>
      <c r="G9" s="318"/>
    </row>
    <row r="10" spans="1:7" ht="18">
      <c r="A10" s="327" t="s">
        <v>224</v>
      </c>
      <c r="B10" s="319"/>
      <c r="C10" s="318"/>
      <c r="D10" s="318"/>
      <c r="E10" s="318"/>
      <c r="F10" s="191"/>
      <c r="G10" s="318"/>
    </row>
    <row r="11" spans="1:7" ht="8.25" customHeight="1">
      <c r="A11" s="191"/>
      <c r="B11" s="318"/>
      <c r="C11" s="318"/>
      <c r="D11" s="318"/>
      <c r="E11" s="318"/>
      <c r="F11" s="191"/>
      <c r="G11" s="318"/>
    </row>
    <row r="12" spans="1:7" ht="18">
      <c r="A12" s="327" t="s">
        <v>225</v>
      </c>
      <c r="B12" s="699"/>
      <c r="C12" s="699"/>
      <c r="D12" s="699"/>
      <c r="E12" s="699"/>
      <c r="F12" s="327" t="s">
        <v>226</v>
      </c>
      <c r="G12" s="319"/>
    </row>
    <row r="13" spans="1:7" ht="8.25" customHeight="1">
      <c r="A13" s="191"/>
      <c r="B13" s="318"/>
      <c r="C13" s="318"/>
      <c r="D13" s="318"/>
      <c r="E13" s="318"/>
      <c r="F13" s="191"/>
      <c r="G13" s="318"/>
    </row>
    <row r="14" spans="1:7" ht="18">
      <c r="A14" s="327" t="s">
        <v>227</v>
      </c>
      <c r="B14" s="699"/>
      <c r="C14" s="699"/>
      <c r="D14" s="699"/>
      <c r="E14" s="699"/>
      <c r="F14" s="327" t="s">
        <v>226</v>
      </c>
      <c r="G14" s="319"/>
    </row>
    <row r="15" spans="1:7" ht="8.25" customHeight="1">
      <c r="A15" s="191"/>
      <c r="B15" s="318"/>
      <c r="C15" s="318"/>
      <c r="D15" s="318"/>
      <c r="E15" s="318"/>
      <c r="F15" s="191"/>
      <c r="G15" s="318"/>
    </row>
    <row r="16" spans="1:7" ht="18">
      <c r="A16" s="701" t="s">
        <v>228</v>
      </c>
      <c r="B16" s="702"/>
      <c r="C16" s="699"/>
      <c r="D16" s="699"/>
      <c r="E16" s="699"/>
      <c r="F16" s="327" t="s">
        <v>226</v>
      </c>
      <c r="G16" s="319"/>
    </row>
    <row r="17" spans="1:7" s="170" customFormat="1" ht="18">
      <c r="A17" s="327"/>
      <c r="B17" s="329"/>
      <c r="C17" s="325"/>
      <c r="D17" s="325"/>
      <c r="E17" s="325"/>
      <c r="F17" s="327"/>
      <c r="G17" s="320"/>
    </row>
    <row r="18" spans="1:7" ht="18">
      <c r="A18" s="700" t="s">
        <v>250</v>
      </c>
      <c r="B18" s="700"/>
      <c r="C18" s="700"/>
      <c r="D18" s="700"/>
      <c r="E18" s="700"/>
      <c r="F18" s="700"/>
      <c r="G18" s="700"/>
    </row>
    <row r="19" spans="1:7" s="306" customFormat="1" ht="9" customHeight="1">
      <c r="A19" s="330"/>
      <c r="B19" s="330"/>
      <c r="C19" s="330"/>
      <c r="D19" s="330"/>
      <c r="E19" s="330"/>
      <c r="F19" s="330"/>
      <c r="G19" s="330"/>
    </row>
    <row r="20" spans="1:7" ht="21" customHeight="1">
      <c r="A20" s="701" t="s">
        <v>248</v>
      </c>
      <c r="B20" s="701"/>
      <c r="C20" s="699"/>
      <c r="D20" s="699"/>
      <c r="E20" s="699"/>
      <c r="F20" s="327" t="s">
        <v>229</v>
      </c>
      <c r="G20" s="319"/>
    </row>
    <row r="21" spans="1:7" ht="9" customHeight="1">
      <c r="A21" s="318"/>
      <c r="B21" s="320"/>
      <c r="C21" s="318"/>
      <c r="D21" s="318"/>
      <c r="E21" s="318"/>
      <c r="F21" s="191"/>
      <c r="G21" s="318"/>
    </row>
    <row r="22" spans="1:7" ht="18">
      <c r="A22" s="318"/>
      <c r="B22" s="327" t="s">
        <v>230</v>
      </c>
      <c r="C22" s="699"/>
      <c r="D22" s="699"/>
      <c r="E22" s="699"/>
      <c r="F22" s="328" t="s">
        <v>231</v>
      </c>
      <c r="G22" s="319"/>
    </row>
    <row r="23" spans="1:7" ht="18">
      <c r="A23" s="318"/>
      <c r="B23" s="318"/>
      <c r="C23" s="318"/>
      <c r="D23" s="318"/>
      <c r="E23" s="318"/>
      <c r="F23" s="191"/>
      <c r="G23" s="318"/>
    </row>
    <row r="24" spans="1:7" ht="18">
      <c r="A24" s="701" t="s">
        <v>251</v>
      </c>
      <c r="B24" s="701"/>
      <c r="C24" s="699"/>
      <c r="D24" s="699"/>
      <c r="E24" s="699"/>
      <c r="F24" s="327" t="s">
        <v>229</v>
      </c>
      <c r="G24" s="319"/>
    </row>
    <row r="25" spans="1:7" ht="6" customHeight="1">
      <c r="A25" s="318"/>
      <c r="B25" s="320"/>
      <c r="C25" s="318"/>
      <c r="D25" s="318"/>
      <c r="E25" s="318"/>
      <c r="F25" s="191"/>
      <c r="G25" s="318"/>
    </row>
    <row r="26" spans="1:7" ht="18">
      <c r="A26" s="318"/>
      <c r="B26" s="327" t="s">
        <v>230</v>
      </c>
      <c r="C26" s="699"/>
      <c r="D26" s="699"/>
      <c r="E26" s="699"/>
      <c r="F26" s="328" t="s">
        <v>231</v>
      </c>
      <c r="G26" s="319"/>
    </row>
    <row r="27" spans="1:7" s="170" customFormat="1" ht="18">
      <c r="A27" s="318"/>
      <c r="B27" s="327"/>
      <c r="C27" s="317"/>
      <c r="D27" s="317"/>
      <c r="E27" s="317"/>
      <c r="F27" s="328"/>
      <c r="G27" s="319"/>
    </row>
    <row r="28" spans="1:7" s="170" customFormat="1" ht="18">
      <c r="A28" s="700" t="s">
        <v>252</v>
      </c>
      <c r="B28" s="700"/>
      <c r="C28" s="700"/>
      <c r="D28" s="700"/>
      <c r="E28" s="700"/>
      <c r="F28" s="700"/>
      <c r="G28" s="700"/>
    </row>
    <row r="29" spans="1:7" ht="36" customHeight="1">
      <c r="A29" s="318"/>
      <c r="B29" s="327" t="s">
        <v>232</v>
      </c>
      <c r="C29" s="699"/>
      <c r="D29" s="699"/>
      <c r="E29" s="699"/>
      <c r="F29" s="328" t="s">
        <v>233</v>
      </c>
      <c r="G29" s="319"/>
    </row>
    <row r="30" spans="1:7" ht="18" thickBot="1">
      <c r="A30" s="318"/>
      <c r="B30" s="318"/>
      <c r="C30" s="318"/>
      <c r="D30" s="318"/>
      <c r="E30" s="318"/>
      <c r="F30" s="318"/>
      <c r="G30" s="318"/>
    </row>
    <row r="31" spans="1:7" ht="18" thickTop="1">
      <c r="A31" s="707" t="s">
        <v>237</v>
      </c>
      <c r="B31" s="331" t="s">
        <v>234</v>
      </c>
      <c r="C31" s="332"/>
      <c r="D31" s="331" t="s">
        <v>235</v>
      </c>
      <c r="E31" s="332"/>
      <c r="F31" s="333" t="s">
        <v>236</v>
      </c>
      <c r="G31" s="318"/>
    </row>
    <row r="32" spans="1:7" ht="18" customHeight="1">
      <c r="A32" s="708"/>
      <c r="B32" s="319"/>
      <c r="C32" s="320"/>
      <c r="D32" s="319"/>
      <c r="E32" s="320"/>
      <c r="F32" s="334"/>
      <c r="G32" s="318"/>
    </row>
    <row r="33" spans="1:7" ht="18">
      <c r="A33" s="708"/>
      <c r="B33" s="321"/>
      <c r="C33" s="320"/>
      <c r="D33" s="321"/>
      <c r="E33" s="320"/>
      <c r="F33" s="335"/>
      <c r="G33" s="318"/>
    </row>
    <row r="34" spans="1:7" ht="18" thickBot="1">
      <c r="A34" s="709"/>
      <c r="B34" s="336"/>
      <c r="C34" s="337"/>
      <c r="D34" s="336"/>
      <c r="E34" s="337"/>
      <c r="F34" s="338"/>
      <c r="G34" s="318"/>
    </row>
    <row r="35" spans="1:7" ht="18" thickTop="1">
      <c r="A35" s="318"/>
      <c r="B35" s="318"/>
      <c r="C35" s="318"/>
      <c r="D35" s="318"/>
      <c r="E35" s="318"/>
      <c r="F35" s="318"/>
      <c r="G35" s="318"/>
    </row>
    <row r="36" spans="1:7" ht="18">
      <c r="A36" s="327" t="s">
        <v>253</v>
      </c>
      <c r="B36" s="699"/>
      <c r="C36" s="699"/>
      <c r="D36" s="699"/>
      <c r="E36" s="699"/>
      <c r="F36" s="699"/>
      <c r="G36" s="319"/>
    </row>
    <row r="37" spans="1:7" ht="18">
      <c r="A37" s="318"/>
      <c r="B37" s="318"/>
      <c r="C37" s="318"/>
      <c r="D37" s="318"/>
      <c r="E37" s="318"/>
      <c r="F37" s="318"/>
      <c r="G37" s="318"/>
    </row>
    <row r="38" spans="1:7" ht="18">
      <c r="A38" s="701" t="s">
        <v>238</v>
      </c>
      <c r="B38" s="701"/>
      <c r="C38" s="318"/>
      <c r="D38" s="319"/>
      <c r="E38" s="318"/>
      <c r="F38" s="318"/>
      <c r="G38" s="318"/>
    </row>
    <row r="39" spans="1:7" ht="18">
      <c r="A39" s="318"/>
      <c r="B39" s="318"/>
      <c r="C39" s="318"/>
      <c r="D39" s="318"/>
      <c r="E39" s="318"/>
      <c r="F39" s="318"/>
      <c r="G39" s="318"/>
    </row>
    <row r="40" spans="1:7" ht="18">
      <c r="A40" s="191" t="s">
        <v>239</v>
      </c>
      <c r="B40" s="318"/>
      <c r="C40" s="318"/>
      <c r="D40" s="318"/>
      <c r="E40" s="318"/>
      <c r="F40" s="318"/>
      <c r="G40" s="318"/>
    </row>
    <row r="41" spans="1:7" ht="18">
      <c r="A41" s="318"/>
      <c r="B41" s="318"/>
      <c r="C41" s="322" t="s">
        <v>240</v>
      </c>
      <c r="D41" s="318" t="s">
        <v>241</v>
      </c>
      <c r="E41" s="322" t="s">
        <v>242</v>
      </c>
      <c r="F41" s="320" t="s">
        <v>243</v>
      </c>
      <c r="G41" s="318"/>
    </row>
    <row r="42" spans="1:7" ht="18">
      <c r="A42" s="318"/>
      <c r="B42" s="318"/>
      <c r="C42" s="318"/>
      <c r="D42" s="318"/>
      <c r="E42" s="318"/>
      <c r="F42" s="318"/>
      <c r="G42" s="318"/>
    </row>
    <row r="43" spans="1:7" ht="18">
      <c r="A43" s="635" t="s">
        <v>254</v>
      </c>
      <c r="B43" s="635"/>
      <c r="C43" s="635"/>
      <c r="D43" s="635"/>
      <c r="E43" s="635"/>
      <c r="F43" s="635"/>
      <c r="G43" s="635"/>
    </row>
    <row r="44" spans="1:7" ht="18">
      <c r="A44" s="318"/>
      <c r="B44" s="318"/>
      <c r="C44" s="318"/>
      <c r="D44" s="318"/>
      <c r="E44" s="318"/>
      <c r="F44" s="318"/>
      <c r="G44" s="318"/>
    </row>
    <row r="45" spans="1:7" ht="18">
      <c r="A45" s="699"/>
      <c r="B45" s="699"/>
      <c r="C45" s="699"/>
      <c r="D45" s="699"/>
      <c r="E45" s="699"/>
      <c r="F45" s="699"/>
      <c r="G45" s="699"/>
    </row>
    <row r="46" spans="1:7" ht="18">
      <c r="A46" s="318"/>
      <c r="B46" s="318"/>
      <c r="C46" s="318"/>
      <c r="D46" s="318"/>
      <c r="E46" s="318"/>
      <c r="F46" s="318"/>
      <c r="G46" s="318"/>
    </row>
    <row r="47" spans="1:7" ht="18" customHeight="1">
      <c r="A47" s="703" t="s">
        <v>255</v>
      </c>
      <c r="B47" s="703"/>
      <c r="C47" s="703"/>
      <c r="D47" s="703"/>
      <c r="E47" s="703"/>
      <c r="F47" s="703"/>
      <c r="G47" s="703"/>
    </row>
    <row r="48" spans="1:7" ht="18">
      <c r="A48" s="318"/>
      <c r="B48" s="318"/>
      <c r="C48" s="318"/>
      <c r="D48" s="318"/>
      <c r="E48" s="318"/>
      <c r="F48" s="318"/>
      <c r="G48" s="318"/>
    </row>
    <row r="49" spans="1:7" ht="18">
      <c r="A49" s="191" t="s">
        <v>244</v>
      </c>
      <c r="B49" s="318"/>
      <c r="C49" s="322" t="s">
        <v>240</v>
      </c>
      <c r="D49" s="323" t="s">
        <v>241</v>
      </c>
      <c r="E49" s="322" t="s">
        <v>240</v>
      </c>
      <c r="F49" s="323" t="s">
        <v>243</v>
      </c>
      <c r="G49" s="318"/>
    </row>
    <row r="50" spans="1:7" ht="18">
      <c r="A50" s="318"/>
      <c r="B50" s="318"/>
      <c r="C50" s="324"/>
      <c r="D50" s="323"/>
      <c r="E50" s="324"/>
      <c r="F50" s="323"/>
      <c r="G50" s="318"/>
    </row>
    <row r="51" spans="1:7" ht="21">
      <c r="A51" s="706" t="s">
        <v>245</v>
      </c>
      <c r="B51" s="706"/>
      <c r="C51" s="706"/>
      <c r="D51" s="706"/>
      <c r="E51" s="706"/>
      <c r="F51" s="706"/>
      <c r="G51" s="706"/>
    </row>
    <row r="52" spans="1:7" ht="14.25">
      <c r="A52" s="170"/>
      <c r="B52" s="170"/>
      <c r="C52" s="170"/>
      <c r="D52" s="170"/>
      <c r="E52" s="170"/>
      <c r="F52" s="170"/>
      <c r="G52" s="170"/>
    </row>
  </sheetData>
  <sheetProtection/>
  <mergeCells count="27">
    <mergeCell ref="A47:G47"/>
    <mergeCell ref="A1:B1"/>
    <mergeCell ref="A2:G2"/>
    <mergeCell ref="A51:G51"/>
    <mergeCell ref="C26:E26"/>
    <mergeCell ref="C29:E29"/>
    <mergeCell ref="B36:F36"/>
    <mergeCell ref="A38:B38"/>
    <mergeCell ref="A45:G45"/>
    <mergeCell ref="A31:A34"/>
    <mergeCell ref="A28:G28"/>
    <mergeCell ref="A43:G43"/>
    <mergeCell ref="A16:B16"/>
    <mergeCell ref="C16:E16"/>
    <mergeCell ref="A20:B20"/>
    <mergeCell ref="C20:E20"/>
    <mergeCell ref="C22:E22"/>
    <mergeCell ref="A24:B24"/>
    <mergeCell ref="C24:E24"/>
    <mergeCell ref="A18:G18"/>
    <mergeCell ref="A3:G3"/>
    <mergeCell ref="A4:G4"/>
    <mergeCell ref="B5:D5"/>
    <mergeCell ref="A6:G6"/>
    <mergeCell ref="B12:E12"/>
    <mergeCell ref="B14:E14"/>
    <mergeCell ref="A7:G7"/>
  </mergeCells>
  <printOptions horizontalCentered="1"/>
  <pageMargins left="0.5" right="0.5" top="0.75" bottom="0.75" header="0.3" footer="0.3"/>
  <pageSetup fitToHeight="1" fitToWidth="1"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theme="7" tint="-0.24997000396251678"/>
    <pageSetUpPr fitToPage="1"/>
  </sheetPr>
  <dimension ref="A1:L55"/>
  <sheetViews>
    <sheetView zoomScalePageLayoutView="0" workbookViewId="0" topLeftCell="A1">
      <selection activeCell="C38" sqref="C38:E38"/>
    </sheetView>
  </sheetViews>
  <sheetFormatPr defaultColWidth="8.7109375" defaultRowHeight="15"/>
  <cols>
    <col min="1" max="1" width="8.7109375" style="452" customWidth="1"/>
    <col min="2" max="2" width="23.28125" style="452" customWidth="1"/>
    <col min="3" max="16384" width="8.7109375" style="452" customWidth="1"/>
  </cols>
  <sheetData>
    <row r="1" spans="1:12" ht="15">
      <c r="A1" s="511" t="s">
        <v>628</v>
      </c>
      <c r="B1" s="511"/>
      <c r="C1" s="511"/>
      <c r="D1" s="511"/>
      <c r="E1" s="511"/>
      <c r="F1" s="511"/>
      <c r="G1" s="511"/>
      <c r="H1" s="511"/>
      <c r="I1" s="511"/>
      <c r="J1" s="511"/>
      <c r="K1" s="511"/>
      <c r="L1" s="511"/>
    </row>
    <row r="2" spans="1:12" ht="15">
      <c r="A2" s="512" t="s">
        <v>605</v>
      </c>
      <c r="B2" s="512"/>
      <c r="C2" s="512"/>
      <c r="D2" s="512"/>
      <c r="E2" s="512"/>
      <c r="F2" s="512"/>
      <c r="G2" s="512"/>
      <c r="H2" s="512"/>
      <c r="I2" s="512"/>
      <c r="J2" s="512"/>
      <c r="K2" s="512"/>
      <c r="L2" s="512"/>
    </row>
    <row r="3" spans="1:12" ht="15">
      <c r="A3" s="512" t="s">
        <v>606</v>
      </c>
      <c r="B3" s="512"/>
      <c r="C3" s="512"/>
      <c r="D3" s="512"/>
      <c r="E3" s="512"/>
      <c r="F3" s="512"/>
      <c r="G3" s="512"/>
      <c r="H3" s="512"/>
      <c r="I3" s="512"/>
      <c r="J3" s="512"/>
      <c r="K3" s="512"/>
      <c r="L3" s="512"/>
    </row>
    <row r="5" spans="1:12" ht="21">
      <c r="A5" s="502" t="s">
        <v>604</v>
      </c>
      <c r="B5" s="502"/>
      <c r="C5" s="502"/>
      <c r="D5" s="502"/>
      <c r="E5" s="502"/>
      <c r="F5" s="502"/>
      <c r="G5" s="502"/>
      <c r="H5" s="502"/>
      <c r="I5" s="502"/>
      <c r="J5" s="502"/>
      <c r="K5" s="502"/>
      <c r="L5" s="502"/>
    </row>
    <row r="6" spans="1:12" ht="16.5">
      <c r="A6" s="503" t="s">
        <v>619</v>
      </c>
      <c r="B6" s="503"/>
      <c r="C6" s="503"/>
      <c r="D6" s="503"/>
      <c r="E6" s="503"/>
      <c r="F6" s="503"/>
      <c r="G6" s="503"/>
      <c r="H6" s="503"/>
      <c r="I6" s="503"/>
      <c r="J6" s="503"/>
      <c r="K6" s="503"/>
      <c r="L6" s="503"/>
    </row>
    <row r="8" spans="1:12" ht="17.25" customHeight="1">
      <c r="A8" s="451" t="s">
        <v>26</v>
      </c>
      <c r="B8" s="126"/>
      <c r="C8" s="504"/>
      <c r="D8" s="504"/>
      <c r="E8" s="504"/>
      <c r="F8" s="504"/>
      <c r="G8" s="504"/>
      <c r="H8" s="504"/>
      <c r="I8" s="504"/>
      <c r="J8" s="504"/>
      <c r="K8" s="504"/>
      <c r="L8" s="504"/>
    </row>
    <row r="9" spans="1:12" ht="17.25" customHeight="1">
      <c r="A9" s="460" t="s">
        <v>86</v>
      </c>
      <c r="B9" s="126"/>
      <c r="C9" s="505"/>
      <c r="D9" s="505"/>
      <c r="E9" s="505"/>
      <c r="F9" s="505"/>
      <c r="G9" s="505"/>
      <c r="H9" s="505"/>
      <c r="I9" s="505"/>
      <c r="J9" s="505"/>
      <c r="K9" s="505"/>
      <c r="L9" s="505"/>
    </row>
    <row r="10" spans="2:12" ht="13.5">
      <c r="B10" s="126"/>
      <c r="C10" s="516" t="s">
        <v>620</v>
      </c>
      <c r="D10" s="516"/>
      <c r="E10" s="516"/>
      <c r="F10" s="516"/>
      <c r="G10" s="516"/>
      <c r="H10" s="516"/>
      <c r="I10" s="516"/>
      <c r="J10" s="516"/>
      <c r="K10" s="516"/>
      <c r="L10" s="516"/>
    </row>
    <row r="11" spans="1:12" ht="17.25" customHeight="1">
      <c r="A11" s="461" t="s">
        <v>621</v>
      </c>
      <c r="B11" s="243"/>
      <c r="C11" s="517"/>
      <c r="D11" s="517"/>
      <c r="E11" s="517"/>
      <c r="F11" s="517"/>
      <c r="G11" s="517"/>
      <c r="H11" s="517"/>
      <c r="I11" s="517"/>
      <c r="J11" s="517"/>
      <c r="K11" s="517"/>
      <c r="L11" s="517"/>
    </row>
    <row r="12" spans="1:12" ht="17.25" customHeight="1">
      <c r="A12" s="461" t="s">
        <v>608</v>
      </c>
      <c r="B12" s="243"/>
      <c r="C12" s="518"/>
      <c r="D12" s="518"/>
      <c r="E12" s="518"/>
      <c r="F12" s="518"/>
      <c r="G12" s="518"/>
      <c r="H12" s="518"/>
      <c r="I12" s="518"/>
      <c r="J12" s="518"/>
      <c r="K12" s="518"/>
      <c r="L12" s="518"/>
    </row>
    <row r="13" spans="1:12" ht="17.25" customHeight="1">
      <c r="A13" s="451" t="s">
        <v>622</v>
      </c>
      <c r="B13" s="126"/>
      <c r="C13" s="519"/>
      <c r="D13" s="519"/>
      <c r="E13" s="519"/>
      <c r="F13" s="519"/>
      <c r="G13" s="519"/>
      <c r="H13" s="519"/>
      <c r="I13" s="519"/>
      <c r="J13" s="519"/>
      <c r="K13" s="519"/>
      <c r="L13" s="519"/>
    </row>
    <row r="14" spans="1:12" ht="17.25" customHeight="1">
      <c r="A14" s="451" t="s">
        <v>623</v>
      </c>
      <c r="C14" s="515"/>
      <c r="D14" s="515"/>
      <c r="E14" s="515"/>
      <c r="F14" s="515"/>
      <c r="G14" s="515"/>
      <c r="H14" s="515"/>
      <c r="I14" s="515"/>
      <c r="J14" s="515"/>
      <c r="K14" s="515"/>
      <c r="L14" s="515"/>
    </row>
    <row r="15" ht="13.5" customHeight="1">
      <c r="A15" s="460"/>
    </row>
    <row r="16" spans="1:5" ht="17.25" customHeight="1">
      <c r="A16" s="460" t="s">
        <v>624</v>
      </c>
      <c r="C16" s="514"/>
      <c r="D16" s="514"/>
      <c r="E16" s="514"/>
    </row>
    <row r="17" spans="1:5" ht="17.25" customHeight="1">
      <c r="A17" s="460" t="s">
        <v>609</v>
      </c>
      <c r="C17" s="515"/>
      <c r="D17" s="515"/>
      <c r="E17" s="515"/>
    </row>
    <row r="18" ht="13.5">
      <c r="A18" s="460"/>
    </row>
    <row r="19" spans="1:12" ht="43.5" customHeight="1">
      <c r="A19" s="464" t="s">
        <v>607</v>
      </c>
      <c r="B19" s="465"/>
      <c r="C19" s="506"/>
      <c r="D19" s="507"/>
      <c r="E19" s="507"/>
      <c r="F19" s="507"/>
      <c r="G19" s="507"/>
      <c r="H19" s="507"/>
      <c r="I19" s="507"/>
      <c r="J19" s="507"/>
      <c r="K19" s="507"/>
      <c r="L19" s="508"/>
    </row>
    <row r="20" spans="1:12" ht="8.25" customHeight="1">
      <c r="A20" s="464"/>
      <c r="B20" s="465"/>
      <c r="C20" s="469"/>
      <c r="D20" s="469"/>
      <c r="E20" s="469"/>
      <c r="F20" s="469"/>
      <c r="G20" s="469"/>
      <c r="H20" s="469"/>
      <c r="I20" s="469"/>
      <c r="J20" s="469"/>
      <c r="K20" s="469"/>
      <c r="L20" s="469"/>
    </row>
    <row r="21" spans="1:12" ht="13.5">
      <c r="A21" s="467"/>
      <c r="B21" s="468"/>
      <c r="C21" s="468"/>
      <c r="D21" s="468"/>
      <c r="E21" s="468"/>
      <c r="F21" s="468"/>
      <c r="G21" s="468"/>
      <c r="H21" s="468"/>
      <c r="I21" s="468"/>
      <c r="J21" s="468"/>
      <c r="K21" s="468"/>
      <c r="L21" s="468"/>
    </row>
    <row r="22" ht="18.75" customHeight="1">
      <c r="A22" s="460" t="s">
        <v>611</v>
      </c>
    </row>
    <row r="23" spans="2:3" ht="18.75" customHeight="1">
      <c r="B23" s="460" t="s">
        <v>612</v>
      </c>
      <c r="C23" s="463"/>
    </row>
    <row r="24" spans="2:3" ht="18.75" customHeight="1">
      <c r="B24" s="460" t="s">
        <v>44</v>
      </c>
      <c r="C24" s="462"/>
    </row>
    <row r="25" spans="2:7" ht="18.75" customHeight="1">
      <c r="B25" s="460" t="s">
        <v>625</v>
      </c>
      <c r="C25" s="514"/>
      <c r="D25" s="514"/>
      <c r="E25" s="514"/>
      <c r="F25" s="514"/>
      <c r="G25" s="514"/>
    </row>
    <row r="26" ht="18.75" customHeight="1">
      <c r="B26" s="466" t="s">
        <v>613</v>
      </c>
    </row>
    <row r="27" ht="9.75" customHeight="1">
      <c r="A27" s="460"/>
    </row>
    <row r="28" ht="18.75" customHeight="1">
      <c r="A28" s="460" t="s">
        <v>46</v>
      </c>
    </row>
    <row r="29" spans="2:9" ht="18.75" customHeight="1">
      <c r="B29" s="460" t="s">
        <v>626</v>
      </c>
      <c r="C29" s="514"/>
      <c r="D29" s="514"/>
      <c r="E29" s="514"/>
      <c r="F29" s="514"/>
      <c r="G29" s="514"/>
      <c r="H29" s="514"/>
      <c r="I29" s="514"/>
    </row>
    <row r="30" spans="2:9" ht="18.75" customHeight="1">
      <c r="B30" s="460" t="s">
        <v>627</v>
      </c>
      <c r="C30" s="515"/>
      <c r="D30" s="515"/>
      <c r="E30" s="515"/>
      <c r="F30" s="515"/>
      <c r="G30" s="515"/>
      <c r="H30" s="515"/>
      <c r="I30" s="515"/>
    </row>
    <row r="31" spans="2:9" ht="18.75" customHeight="1">
      <c r="B31" s="460" t="s">
        <v>625</v>
      </c>
      <c r="C31" s="515"/>
      <c r="D31" s="515"/>
      <c r="E31" s="515"/>
      <c r="F31" s="515"/>
      <c r="G31" s="515"/>
      <c r="H31" s="515"/>
      <c r="I31" s="515"/>
    </row>
    <row r="32" spans="1:12" ht="14.25" customHeight="1">
      <c r="A32" s="468"/>
      <c r="B32" s="467"/>
      <c r="C32" s="468"/>
      <c r="D32" s="468"/>
      <c r="E32" s="468"/>
      <c r="F32" s="468"/>
      <c r="G32" s="468"/>
      <c r="H32" s="468"/>
      <c r="I32" s="468"/>
      <c r="J32" s="468"/>
      <c r="K32" s="468"/>
      <c r="L32" s="468"/>
    </row>
    <row r="33" spans="1:9" ht="18.75" customHeight="1">
      <c r="A33" s="460" t="s">
        <v>614</v>
      </c>
      <c r="D33" s="514"/>
      <c r="E33" s="514"/>
      <c r="F33" s="514"/>
      <c r="G33" s="514"/>
      <c r="H33" s="514"/>
      <c r="I33" s="514"/>
    </row>
    <row r="34" spans="1:9" ht="18.75" customHeight="1">
      <c r="A34" s="460" t="s">
        <v>615</v>
      </c>
      <c r="D34" s="513"/>
      <c r="E34" s="513"/>
      <c r="F34" s="453"/>
      <c r="G34" s="453"/>
      <c r="H34" s="453"/>
      <c r="I34" s="453"/>
    </row>
    <row r="35" spans="1:9" ht="18.75" customHeight="1">
      <c r="A35" s="460" t="s">
        <v>610</v>
      </c>
      <c r="D35" s="513"/>
      <c r="E35" s="513"/>
      <c r="F35" s="453"/>
      <c r="G35" s="453"/>
      <c r="H35" s="453"/>
      <c r="I35" s="453"/>
    </row>
    <row r="36" spans="1:12" ht="14.25" customHeight="1">
      <c r="A36" s="467"/>
      <c r="B36" s="468"/>
      <c r="C36" s="468"/>
      <c r="D36" s="470"/>
      <c r="E36" s="470"/>
      <c r="F36" s="470"/>
      <c r="G36" s="470"/>
      <c r="H36" s="470"/>
      <c r="I36" s="470"/>
      <c r="J36" s="468"/>
      <c r="K36" s="468"/>
      <c r="L36" s="468"/>
    </row>
    <row r="37" spans="1:5" ht="18.75" customHeight="1">
      <c r="A37" s="460" t="s">
        <v>17</v>
      </c>
      <c r="C37" s="509"/>
      <c r="D37" s="509"/>
      <c r="E37" s="509"/>
    </row>
    <row r="38" spans="1:5" ht="18.75" customHeight="1">
      <c r="A38" s="460" t="s">
        <v>616</v>
      </c>
      <c r="C38" s="513">
        <f>'(3A) Non-Academic Trip Expense'!A4+'(3A) Non-Academic Trip Expense'!A11+'(3A) Non-Academic Trip Expense'!A20</f>
        <v>0</v>
      </c>
      <c r="D38" s="513"/>
      <c r="E38" s="513"/>
    </row>
    <row r="39" spans="1:5" ht="18.75" customHeight="1">
      <c r="A39" s="460" t="s">
        <v>617</v>
      </c>
      <c r="C39" s="513">
        <f>C37-C38</f>
        <v>0</v>
      </c>
      <c r="D39" s="513"/>
      <c r="E39" s="513"/>
    </row>
    <row r="40" spans="1:12" ht="13.5">
      <c r="A40" s="468"/>
      <c r="B40" s="468"/>
      <c r="C40" s="468"/>
      <c r="D40" s="468"/>
      <c r="E40" s="468"/>
      <c r="F40" s="468"/>
      <c r="G40" s="468"/>
      <c r="H40" s="468"/>
      <c r="I40" s="468"/>
      <c r="J40" s="468"/>
      <c r="K40" s="468"/>
      <c r="L40" s="468"/>
    </row>
    <row r="41" spans="1:12" ht="13.5">
      <c r="A41" s="510" t="s">
        <v>52</v>
      </c>
      <c r="B41" s="510"/>
      <c r="C41" s="510"/>
      <c r="D41" s="510"/>
      <c r="E41" s="510"/>
      <c r="F41" s="510"/>
      <c r="G41" s="510"/>
      <c r="H41" s="510"/>
      <c r="I41" s="510"/>
      <c r="J41" s="510"/>
      <c r="K41" s="510"/>
      <c r="L41" s="510"/>
    </row>
    <row r="42" spans="1:12" ht="13.5">
      <c r="A42" s="501" t="s">
        <v>53</v>
      </c>
      <c r="B42" s="501"/>
      <c r="C42" s="501"/>
      <c r="D42" s="501"/>
      <c r="E42" s="501"/>
      <c r="F42" s="501"/>
      <c r="G42" s="501"/>
      <c r="H42" s="501"/>
      <c r="I42" s="501"/>
      <c r="J42" s="501"/>
      <c r="K42" s="501"/>
      <c r="L42" s="501"/>
    </row>
    <row r="43" spans="1:12" ht="9" customHeight="1">
      <c r="A43" s="454"/>
      <c r="B43" s="454"/>
      <c r="C43" s="454"/>
      <c r="D43" s="454"/>
      <c r="E43" s="454"/>
      <c r="F43" s="454"/>
      <c r="G43" s="454"/>
      <c r="H43" s="454"/>
      <c r="I43" s="454"/>
      <c r="J43" s="454"/>
      <c r="K43" s="454"/>
      <c r="L43" s="454"/>
    </row>
    <row r="44" spans="1:12" ht="17.25" customHeight="1">
      <c r="A44" s="455" t="s">
        <v>212</v>
      </c>
      <c r="B44" s="500"/>
      <c r="C44" s="500"/>
      <c r="D44" s="500"/>
      <c r="E44" s="500"/>
      <c r="F44" s="500"/>
      <c r="G44" s="500"/>
      <c r="H44" s="500"/>
      <c r="I44" s="500"/>
      <c r="J44" s="457"/>
      <c r="K44" s="456"/>
      <c r="L44" s="456"/>
    </row>
    <row r="45" spans="1:12" ht="13.5">
      <c r="A45" s="455"/>
      <c r="B45" s="497" t="s">
        <v>210</v>
      </c>
      <c r="C45" s="497"/>
      <c r="D45" s="497"/>
      <c r="E45" s="497"/>
      <c r="F45" s="497"/>
      <c r="G45" s="497"/>
      <c r="H45" s="497"/>
      <c r="I45" s="497"/>
      <c r="J45" s="450"/>
      <c r="K45" s="498" t="s">
        <v>54</v>
      </c>
      <c r="L45" s="498"/>
    </row>
    <row r="46" spans="1:12" ht="17.25" customHeight="1">
      <c r="A46" s="455" t="s">
        <v>84</v>
      </c>
      <c r="B46" s="499"/>
      <c r="C46" s="499"/>
      <c r="D46" s="499"/>
      <c r="E46" s="499"/>
      <c r="F46" s="499"/>
      <c r="G46" s="499"/>
      <c r="H46" s="499"/>
      <c r="I46" s="499"/>
      <c r="J46" s="458"/>
      <c r="K46" s="459"/>
      <c r="L46" s="459"/>
    </row>
    <row r="47" spans="1:12" ht="13.5">
      <c r="A47" s="454"/>
      <c r="B47" s="497" t="s">
        <v>173</v>
      </c>
      <c r="C47" s="497"/>
      <c r="D47" s="497"/>
      <c r="E47" s="497"/>
      <c r="F47" s="497"/>
      <c r="G47" s="497"/>
      <c r="H47" s="497"/>
      <c r="I47" s="497"/>
      <c r="J47" s="450"/>
      <c r="K47" s="498" t="s">
        <v>54</v>
      </c>
      <c r="L47" s="498"/>
    </row>
    <row r="48" spans="1:12" ht="17.25" customHeight="1">
      <c r="A48" s="455" t="s">
        <v>80</v>
      </c>
      <c r="B48" s="499"/>
      <c r="C48" s="499"/>
      <c r="D48" s="499"/>
      <c r="E48" s="499"/>
      <c r="F48" s="499"/>
      <c r="G48" s="499"/>
      <c r="H48" s="499"/>
      <c r="I48" s="499"/>
      <c r="J48" s="458"/>
      <c r="K48" s="459"/>
      <c r="L48" s="459"/>
    </row>
    <row r="49" spans="1:12" ht="13.5">
      <c r="A49" s="455"/>
      <c r="B49" s="497" t="s">
        <v>211</v>
      </c>
      <c r="C49" s="497"/>
      <c r="D49" s="497"/>
      <c r="E49" s="497"/>
      <c r="F49" s="497"/>
      <c r="G49" s="497"/>
      <c r="H49" s="497"/>
      <c r="I49" s="497"/>
      <c r="J49" s="450"/>
      <c r="K49" s="498" t="s">
        <v>54</v>
      </c>
      <c r="L49" s="498"/>
    </row>
    <row r="50" spans="1:12" ht="17.25" customHeight="1">
      <c r="A50" s="455" t="s">
        <v>81</v>
      </c>
      <c r="B50" s="499"/>
      <c r="C50" s="499"/>
      <c r="D50" s="499"/>
      <c r="E50" s="499"/>
      <c r="F50" s="499"/>
      <c r="G50" s="499"/>
      <c r="H50" s="499"/>
      <c r="I50" s="499"/>
      <c r="J50" s="458"/>
      <c r="K50" s="459"/>
      <c r="L50" s="459"/>
    </row>
    <row r="51" spans="1:12" ht="13.5">
      <c r="A51" s="455"/>
      <c r="B51" s="497" t="s">
        <v>172</v>
      </c>
      <c r="C51" s="497"/>
      <c r="D51" s="497"/>
      <c r="E51" s="497"/>
      <c r="F51" s="497"/>
      <c r="G51" s="497"/>
      <c r="H51" s="497"/>
      <c r="I51" s="497"/>
      <c r="J51" s="450"/>
      <c r="K51" s="498" t="s">
        <v>54</v>
      </c>
      <c r="L51" s="498"/>
    </row>
    <row r="52" spans="1:12" ht="17.25" customHeight="1">
      <c r="A52" s="455" t="s">
        <v>82</v>
      </c>
      <c r="B52" s="499"/>
      <c r="C52" s="499"/>
      <c r="D52" s="499"/>
      <c r="E52" s="499"/>
      <c r="F52" s="499"/>
      <c r="G52" s="499"/>
      <c r="H52" s="499"/>
      <c r="I52" s="499"/>
      <c r="J52" s="458"/>
      <c r="K52" s="459"/>
      <c r="L52" s="459"/>
    </row>
    <row r="53" spans="1:12" ht="13.5">
      <c r="A53" s="455"/>
      <c r="B53" s="497" t="s">
        <v>55</v>
      </c>
      <c r="C53" s="497"/>
      <c r="D53" s="497"/>
      <c r="E53" s="497"/>
      <c r="F53" s="497"/>
      <c r="G53" s="497"/>
      <c r="H53" s="497"/>
      <c r="I53" s="497"/>
      <c r="J53" s="450"/>
      <c r="K53" s="498" t="s">
        <v>54</v>
      </c>
      <c r="L53" s="498"/>
    </row>
    <row r="54" spans="1:12" ht="17.25" customHeight="1">
      <c r="A54" s="455" t="s">
        <v>83</v>
      </c>
      <c r="B54" s="499"/>
      <c r="C54" s="499"/>
      <c r="D54" s="499"/>
      <c r="E54" s="499"/>
      <c r="F54" s="499"/>
      <c r="G54" s="499"/>
      <c r="H54" s="499"/>
      <c r="I54" s="499"/>
      <c r="J54" s="458"/>
      <c r="K54" s="459"/>
      <c r="L54" s="459"/>
    </row>
    <row r="55" spans="1:12" ht="13.5">
      <c r="A55" s="454"/>
      <c r="B55" s="497" t="s">
        <v>618</v>
      </c>
      <c r="C55" s="497"/>
      <c r="D55" s="497"/>
      <c r="E55" s="497"/>
      <c r="F55" s="497"/>
      <c r="G55" s="497"/>
      <c r="H55" s="497"/>
      <c r="I55" s="497"/>
      <c r="J55" s="450"/>
      <c r="K55" s="498" t="s">
        <v>54</v>
      </c>
      <c r="L55" s="498"/>
    </row>
  </sheetData>
  <sheetProtection/>
  <mergeCells count="45">
    <mergeCell ref="C31:I31"/>
    <mergeCell ref="C25:G25"/>
    <mergeCell ref="C16:E16"/>
    <mergeCell ref="C17:E17"/>
    <mergeCell ref="C10:L10"/>
    <mergeCell ref="C11:L11"/>
    <mergeCell ref="C12:L12"/>
    <mergeCell ref="C13:L13"/>
    <mergeCell ref="C14:L14"/>
    <mergeCell ref="A1:L1"/>
    <mergeCell ref="A2:L2"/>
    <mergeCell ref="A3:L3"/>
    <mergeCell ref="C38:E38"/>
    <mergeCell ref="C39:E39"/>
    <mergeCell ref="D34:E34"/>
    <mergeCell ref="D35:E35"/>
    <mergeCell ref="D33:I33"/>
    <mergeCell ref="C29:I29"/>
    <mergeCell ref="C30:I30"/>
    <mergeCell ref="B54:I54"/>
    <mergeCell ref="A42:L42"/>
    <mergeCell ref="A5:L5"/>
    <mergeCell ref="A6:L6"/>
    <mergeCell ref="C8:L8"/>
    <mergeCell ref="C9:L9"/>
    <mergeCell ref="C19:L19"/>
    <mergeCell ref="C37:E37"/>
    <mergeCell ref="B51:I51"/>
    <mergeCell ref="A41:L41"/>
    <mergeCell ref="B44:I44"/>
    <mergeCell ref="B45:I45"/>
    <mergeCell ref="B46:I46"/>
    <mergeCell ref="B47:I47"/>
    <mergeCell ref="B48:I48"/>
    <mergeCell ref="B49:I49"/>
    <mergeCell ref="B55:I55"/>
    <mergeCell ref="K45:L45"/>
    <mergeCell ref="K47:L47"/>
    <mergeCell ref="K49:L49"/>
    <mergeCell ref="K51:L51"/>
    <mergeCell ref="K53:L53"/>
    <mergeCell ref="K55:L55"/>
    <mergeCell ref="B50:I50"/>
    <mergeCell ref="B52:I52"/>
    <mergeCell ref="B53:I53"/>
  </mergeCells>
  <printOptions/>
  <pageMargins left="0.25" right="0.25" top="0.5" bottom="0.25" header="0.3" footer="0.3"/>
  <pageSetup fitToHeight="1" fitToWidth="1" horizontalDpi="600" verticalDpi="600" orientation="portrait" scale="80"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B36"/>
  <sheetViews>
    <sheetView zoomScalePageLayoutView="0" workbookViewId="0" topLeftCell="A1">
      <selection activeCell="A12" sqref="A12:B12"/>
    </sheetView>
  </sheetViews>
  <sheetFormatPr defaultColWidth="8.7109375" defaultRowHeight="15"/>
  <cols>
    <col min="1" max="1" width="76.28125" style="315" customWidth="1"/>
    <col min="2" max="2" width="41.28125" style="315" customWidth="1"/>
    <col min="3" max="16384" width="8.7109375" style="315" customWidth="1"/>
  </cols>
  <sheetData>
    <row r="1" spans="1:2" s="394" customFormat="1" ht="23.25">
      <c r="A1" s="711" t="s">
        <v>406</v>
      </c>
      <c r="B1" s="711"/>
    </row>
    <row r="2" spans="1:2" s="318" customFormat="1" ht="18">
      <c r="A2" s="712" t="s">
        <v>413</v>
      </c>
      <c r="B2" s="712"/>
    </row>
    <row r="3" ht="21">
      <c r="A3" s="397"/>
    </row>
    <row r="4" spans="1:2" ht="23.25" customHeight="1">
      <c r="A4" s="399" t="s">
        <v>409</v>
      </c>
      <c r="B4" s="396"/>
    </row>
    <row r="5" spans="1:2" ht="14.25">
      <c r="A5" s="6"/>
      <c r="B5" s="398" t="s">
        <v>411</v>
      </c>
    </row>
    <row r="6" spans="1:2" ht="23.25" customHeight="1">
      <c r="A6" s="186" t="s">
        <v>410</v>
      </c>
      <c r="B6" s="396"/>
    </row>
    <row r="7" spans="1:2" ht="23.25" customHeight="1">
      <c r="A7" s="186" t="s">
        <v>263</v>
      </c>
      <c r="B7" s="396"/>
    </row>
    <row r="8" ht="23.25" customHeight="1"/>
    <row r="9" spans="1:2" s="395" customFormat="1" ht="65.25" customHeight="1">
      <c r="A9" s="716" t="s">
        <v>414</v>
      </c>
      <c r="B9" s="716"/>
    </row>
    <row r="10" spans="1:2" s="395" customFormat="1" ht="14.25">
      <c r="A10" s="714" t="s">
        <v>16</v>
      </c>
      <c r="B10" s="714"/>
    </row>
    <row r="11" spans="1:2" s="395" customFormat="1" ht="50.25" customHeight="1">
      <c r="A11" s="714" t="s">
        <v>415</v>
      </c>
      <c r="B11" s="714"/>
    </row>
    <row r="12" spans="1:2" s="395" customFormat="1" ht="14.25">
      <c r="A12" s="710"/>
      <c r="B12" s="710"/>
    </row>
    <row r="13" spans="1:2" s="395" customFormat="1" ht="14.25">
      <c r="A13" s="714" t="s">
        <v>423</v>
      </c>
      <c r="B13" s="714"/>
    </row>
    <row r="14" spans="1:2" s="395" customFormat="1" ht="14.25">
      <c r="A14" s="710"/>
      <c r="B14" s="710"/>
    </row>
    <row r="15" spans="1:2" s="395" customFormat="1" ht="17.25" customHeight="1">
      <c r="A15" s="714" t="s">
        <v>424</v>
      </c>
      <c r="B15" s="714"/>
    </row>
    <row r="16" spans="1:2" s="395" customFormat="1" ht="14.25">
      <c r="A16" s="710"/>
      <c r="B16" s="710"/>
    </row>
    <row r="17" spans="1:2" s="395" customFormat="1" ht="49.5" customHeight="1">
      <c r="A17" s="714" t="s">
        <v>416</v>
      </c>
      <c r="B17" s="714"/>
    </row>
    <row r="18" spans="1:2" s="395" customFormat="1" ht="14.25">
      <c r="A18" s="710"/>
      <c r="B18" s="710"/>
    </row>
    <row r="19" spans="1:2" s="395" customFormat="1" ht="28.5" customHeight="1">
      <c r="A19" s="714" t="s">
        <v>417</v>
      </c>
      <c r="B19" s="714"/>
    </row>
    <row r="20" spans="1:2" s="395" customFormat="1" ht="14.25">
      <c r="A20" s="710"/>
      <c r="B20" s="710"/>
    </row>
    <row r="21" spans="1:2" s="395" customFormat="1" ht="123" customHeight="1">
      <c r="A21" s="714" t="s">
        <v>418</v>
      </c>
      <c r="B21" s="714"/>
    </row>
    <row r="22" spans="1:2" s="395" customFormat="1" ht="14.25">
      <c r="A22" s="710"/>
      <c r="B22" s="710"/>
    </row>
    <row r="23" spans="1:2" s="395" customFormat="1" ht="79.5" customHeight="1">
      <c r="A23" s="714" t="s">
        <v>419</v>
      </c>
      <c r="B23" s="714"/>
    </row>
    <row r="24" spans="1:2" s="395" customFormat="1" ht="14.25">
      <c r="A24" s="714"/>
      <c r="B24" s="714"/>
    </row>
    <row r="25" spans="1:2" s="395" customFormat="1" ht="46.5" customHeight="1">
      <c r="A25" s="714" t="s">
        <v>420</v>
      </c>
      <c r="B25" s="714"/>
    </row>
    <row r="26" spans="1:2" s="395" customFormat="1" ht="14.25">
      <c r="A26" s="710"/>
      <c r="B26" s="710"/>
    </row>
    <row r="27" spans="1:2" s="395" customFormat="1" ht="14.25">
      <c r="A27" s="714" t="s">
        <v>407</v>
      </c>
      <c r="B27" s="714"/>
    </row>
    <row r="28" spans="1:2" s="395" customFormat="1" ht="30.75" customHeight="1">
      <c r="A28" s="715" t="s">
        <v>412</v>
      </c>
      <c r="B28" s="715"/>
    </row>
    <row r="29" spans="1:2" s="395" customFormat="1" ht="14.25">
      <c r="A29" s="710"/>
      <c r="B29" s="710"/>
    </row>
    <row r="30" spans="1:2" s="395" customFormat="1" ht="60" customHeight="1">
      <c r="A30" s="715" t="s">
        <v>425</v>
      </c>
      <c r="B30" s="715"/>
    </row>
    <row r="31" spans="1:2" s="395" customFormat="1" ht="14.25">
      <c r="A31" s="710"/>
      <c r="B31" s="710"/>
    </row>
    <row r="32" spans="1:2" s="395" customFormat="1" ht="28.5" customHeight="1">
      <c r="A32" s="715" t="s">
        <v>421</v>
      </c>
      <c r="B32" s="715"/>
    </row>
    <row r="33" spans="1:2" s="395" customFormat="1" ht="14.25">
      <c r="A33" s="710"/>
      <c r="B33" s="710"/>
    </row>
    <row r="34" spans="1:2" s="395" customFormat="1" ht="28.5" customHeight="1">
      <c r="A34" s="710" t="s">
        <v>408</v>
      </c>
      <c r="B34" s="710"/>
    </row>
    <row r="35" ht="14.25">
      <c r="A35" s="345"/>
    </row>
    <row r="36" spans="1:2" ht="28.5" customHeight="1">
      <c r="A36" s="713" t="s">
        <v>422</v>
      </c>
      <c r="B36" s="713"/>
    </row>
  </sheetData>
  <sheetProtection/>
  <mergeCells count="29">
    <mergeCell ref="A9:B9"/>
    <mergeCell ref="A10:B10"/>
    <mergeCell ref="A11:B11"/>
    <mergeCell ref="A12:B12"/>
    <mergeCell ref="A13:B13"/>
    <mergeCell ref="A14:B14"/>
    <mergeCell ref="A15:B15"/>
    <mergeCell ref="A16:B16"/>
    <mergeCell ref="A17:B17"/>
    <mergeCell ref="A18:B18"/>
    <mergeCell ref="A19:B19"/>
    <mergeCell ref="A20:B20"/>
    <mergeCell ref="A32:B32"/>
    <mergeCell ref="A21:B21"/>
    <mergeCell ref="A22:B22"/>
    <mergeCell ref="A23:B23"/>
    <mergeCell ref="A24:B24"/>
    <mergeCell ref="A25:B25"/>
    <mergeCell ref="A26:B26"/>
    <mergeCell ref="A33:B33"/>
    <mergeCell ref="A34:B34"/>
    <mergeCell ref="A1:B1"/>
    <mergeCell ref="A2:B2"/>
    <mergeCell ref="A36:B36"/>
    <mergeCell ref="A27:B27"/>
    <mergeCell ref="A28:B28"/>
    <mergeCell ref="A29:B29"/>
    <mergeCell ref="A30:B30"/>
    <mergeCell ref="A31:B31"/>
  </mergeCells>
  <printOptions horizontalCentered="1"/>
  <pageMargins left="0.7" right="0.2" top="0.5" bottom="0.5" header="0.3" footer="0.3"/>
  <pageSetup fitToHeight="1" fitToWidth="1" horizontalDpi="600" verticalDpi="600" orientation="portrait" scale="69"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H28"/>
  <sheetViews>
    <sheetView zoomScalePageLayoutView="0" workbookViewId="0" topLeftCell="A1">
      <selection activeCell="B27" sqref="B27:F27"/>
    </sheetView>
  </sheetViews>
  <sheetFormatPr defaultColWidth="8.7109375" defaultRowHeight="15"/>
  <cols>
    <col min="1" max="1" width="31.00390625" style="315" customWidth="1"/>
    <col min="2" max="6" width="8.7109375" style="315" customWidth="1"/>
    <col min="7" max="7" width="18.28125" style="315" customWidth="1"/>
    <col min="8" max="8" width="21.57421875" style="315" customWidth="1"/>
    <col min="9" max="16384" width="8.7109375" style="315" customWidth="1"/>
  </cols>
  <sheetData>
    <row r="1" spans="1:8" ht="21" customHeight="1">
      <c r="A1" s="662" t="s">
        <v>531</v>
      </c>
      <c r="B1" s="662"/>
      <c r="C1" s="662"/>
      <c r="D1" s="662"/>
      <c r="E1" s="662"/>
      <c r="F1" s="662"/>
      <c r="G1" s="662"/>
      <c r="H1" s="662"/>
    </row>
    <row r="2" spans="1:8" ht="21" customHeight="1">
      <c r="A2" s="662" t="s">
        <v>540</v>
      </c>
      <c r="B2" s="662"/>
      <c r="C2" s="662"/>
      <c r="D2" s="662"/>
      <c r="E2" s="662"/>
      <c r="F2" s="662"/>
      <c r="G2" s="662"/>
      <c r="H2" s="662"/>
    </row>
    <row r="3" spans="1:2" ht="15">
      <c r="A3" s="423"/>
      <c r="B3" s="421"/>
    </row>
    <row r="4" spans="1:8" ht="17.25">
      <c r="A4" s="718" t="s">
        <v>534</v>
      </c>
      <c r="B4" s="718"/>
      <c r="C4" s="718"/>
      <c r="D4" s="718"/>
      <c r="E4" s="718"/>
      <c r="F4" s="718"/>
      <c r="G4" s="718"/>
      <c r="H4" s="718"/>
    </row>
    <row r="5" spans="1:2" ht="15">
      <c r="A5" s="423"/>
      <c r="B5" s="421"/>
    </row>
    <row r="6" spans="1:8" ht="26.25" customHeight="1">
      <c r="A6" s="132" t="s">
        <v>532</v>
      </c>
      <c r="B6" s="719"/>
      <c r="C6" s="719"/>
      <c r="D6" s="719"/>
      <c r="E6" s="719"/>
      <c r="G6" s="132" t="s">
        <v>533</v>
      </c>
      <c r="H6" s="424"/>
    </row>
    <row r="7" spans="1:4" ht="14.25">
      <c r="A7" s="425"/>
      <c r="B7" s="293"/>
      <c r="C7" s="293"/>
      <c r="D7" s="293"/>
    </row>
    <row r="8" spans="1:8" ht="26.25" customHeight="1">
      <c r="A8" s="132" t="s">
        <v>535</v>
      </c>
      <c r="B8" s="720"/>
      <c r="C8" s="720"/>
      <c r="D8" s="720"/>
      <c r="E8" s="720"/>
      <c r="G8" s="132" t="s">
        <v>536</v>
      </c>
      <c r="H8" s="351"/>
    </row>
    <row r="9" spans="1:2" ht="15">
      <c r="A9" s="426"/>
      <c r="B9" s="301"/>
    </row>
    <row r="10" spans="1:8" ht="30" customHeight="1">
      <c r="A10" s="427" t="s">
        <v>537</v>
      </c>
      <c r="B10" s="351"/>
      <c r="C10" s="721" t="s">
        <v>541</v>
      </c>
      <c r="D10" s="721"/>
      <c r="E10" s="721"/>
      <c r="F10" s="721"/>
      <c r="G10" s="721"/>
      <c r="H10" s="721"/>
    </row>
    <row r="11" spans="1:4" ht="15">
      <c r="A11" s="420"/>
      <c r="B11" s="420"/>
      <c r="C11" s="339"/>
      <c r="D11" s="339"/>
    </row>
    <row r="12" spans="1:8" ht="46.5" customHeight="1">
      <c r="A12" s="428" t="s">
        <v>537</v>
      </c>
      <c r="B12" s="351"/>
      <c r="C12" s="721" t="s">
        <v>542</v>
      </c>
      <c r="D12" s="721"/>
      <c r="E12" s="721"/>
      <c r="F12" s="721"/>
      <c r="G12" s="721"/>
      <c r="H12" s="721"/>
    </row>
    <row r="13" spans="1:2" ht="15">
      <c r="A13" s="420"/>
      <c r="B13" s="301"/>
    </row>
    <row r="14" spans="1:7" ht="35.25" customHeight="1">
      <c r="A14" s="132" t="s">
        <v>544</v>
      </c>
      <c r="B14" s="717"/>
      <c r="C14" s="717"/>
      <c r="D14" s="717"/>
      <c r="E14" s="717"/>
      <c r="F14" s="717"/>
      <c r="G14" s="717"/>
    </row>
    <row r="15" spans="1:7" ht="15.75" customHeight="1">
      <c r="A15" s="301"/>
      <c r="B15" s="722" t="s">
        <v>543</v>
      </c>
      <c r="C15" s="722"/>
      <c r="D15" s="722"/>
      <c r="E15" s="722"/>
      <c r="F15" s="722"/>
      <c r="G15" s="722"/>
    </row>
    <row r="16" spans="1:8" ht="35.25" customHeight="1">
      <c r="A16" s="132" t="s">
        <v>546</v>
      </c>
      <c r="B16" s="717"/>
      <c r="C16" s="717"/>
      <c r="D16" s="717"/>
      <c r="E16" s="717"/>
      <c r="F16" s="717"/>
      <c r="G16" s="132" t="s">
        <v>545</v>
      </c>
      <c r="H16" s="396"/>
    </row>
    <row r="17" spans="1:2" ht="12.75" customHeight="1">
      <c r="A17" s="301"/>
      <c r="B17" s="301"/>
    </row>
    <row r="18" spans="1:6" ht="35.25" customHeight="1">
      <c r="A18" s="132" t="s">
        <v>548</v>
      </c>
      <c r="B18" s="724"/>
      <c r="C18" s="724"/>
      <c r="D18" s="724"/>
      <c r="E18" s="724"/>
      <c r="F18" s="724"/>
    </row>
    <row r="19" spans="1:2" ht="12" customHeight="1">
      <c r="A19" s="301"/>
      <c r="B19" s="301"/>
    </row>
    <row r="20" spans="1:8" ht="35.25" customHeight="1">
      <c r="A20" s="132" t="s">
        <v>549</v>
      </c>
      <c r="B20" s="724"/>
      <c r="C20" s="724"/>
      <c r="D20" s="724"/>
      <c r="E20" s="724"/>
      <c r="F20" s="724"/>
      <c r="G20" s="132" t="s">
        <v>547</v>
      </c>
      <c r="H20" s="396"/>
    </row>
    <row r="21" spans="1:4" ht="12" customHeight="1">
      <c r="A21" s="429"/>
      <c r="B21" s="422"/>
      <c r="C21" s="429"/>
      <c r="D21" s="56"/>
    </row>
    <row r="22" spans="1:8" ht="35.25" customHeight="1">
      <c r="A22" s="132" t="s">
        <v>550</v>
      </c>
      <c r="B22" s="724"/>
      <c r="C22" s="724"/>
      <c r="D22" s="724"/>
      <c r="E22" s="724"/>
      <c r="F22" s="132" t="s">
        <v>551</v>
      </c>
      <c r="G22" s="725"/>
      <c r="H22" s="725"/>
    </row>
    <row r="23" spans="1:2" ht="15">
      <c r="A23" s="420"/>
      <c r="B23" s="301"/>
    </row>
    <row r="24" spans="1:2" ht="15">
      <c r="A24" s="420"/>
      <c r="B24" s="301"/>
    </row>
    <row r="25" spans="1:6" ht="14.25">
      <c r="A25" s="132" t="s">
        <v>538</v>
      </c>
      <c r="B25" s="726" t="s">
        <v>552</v>
      </c>
      <c r="C25" s="726"/>
      <c r="D25" s="726"/>
      <c r="E25" s="726"/>
      <c r="F25" s="726"/>
    </row>
    <row r="26" spans="1:6" ht="14.25">
      <c r="A26" s="301"/>
      <c r="B26" s="726" t="s">
        <v>553</v>
      </c>
      <c r="C26" s="726"/>
      <c r="D26" s="726"/>
      <c r="E26" s="726"/>
      <c r="F26" s="726"/>
    </row>
    <row r="27" spans="1:6" ht="15">
      <c r="A27" s="301"/>
      <c r="B27" s="723" t="s">
        <v>259</v>
      </c>
      <c r="C27" s="723"/>
      <c r="D27" s="723"/>
      <c r="E27" s="723"/>
      <c r="F27" s="723"/>
    </row>
    <row r="28" spans="1:6" ht="15">
      <c r="A28" s="301"/>
      <c r="B28" s="723" t="s">
        <v>539</v>
      </c>
      <c r="C28" s="723"/>
      <c r="D28" s="723"/>
      <c r="E28" s="723"/>
      <c r="F28" s="723"/>
    </row>
  </sheetData>
  <sheetProtection/>
  <mergeCells count="18">
    <mergeCell ref="B15:G15"/>
    <mergeCell ref="B27:F27"/>
    <mergeCell ref="B28:F28"/>
    <mergeCell ref="B20:F20"/>
    <mergeCell ref="G22:H22"/>
    <mergeCell ref="B22:E22"/>
    <mergeCell ref="B25:F25"/>
    <mergeCell ref="B26:F26"/>
    <mergeCell ref="B18:F18"/>
    <mergeCell ref="B16:F16"/>
    <mergeCell ref="B14:G14"/>
    <mergeCell ref="A1:H1"/>
    <mergeCell ref="A2:H2"/>
    <mergeCell ref="A4:H4"/>
    <mergeCell ref="B6:E6"/>
    <mergeCell ref="B8:E8"/>
    <mergeCell ref="C10:H10"/>
    <mergeCell ref="C12:H12"/>
  </mergeCells>
  <printOptions/>
  <pageMargins left="0.7" right="0.25" top="0.75" bottom="0.5" header="0.3" footer="0.3"/>
  <pageSetup fitToHeight="0" fitToWidth="1" horizontalDpi="600" verticalDpi="600" orientation="portrait" scale="84"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A31"/>
  <sheetViews>
    <sheetView zoomScalePageLayoutView="0" workbookViewId="0" topLeftCell="A1">
      <selection activeCell="A2" sqref="A2"/>
    </sheetView>
  </sheetViews>
  <sheetFormatPr defaultColWidth="9.140625" defaultRowHeight="15"/>
  <cols>
    <col min="1" max="1" width="107.421875" style="0" bestFit="1" customWidth="1"/>
  </cols>
  <sheetData>
    <row r="1" ht="21">
      <c r="A1" s="55" t="s">
        <v>299</v>
      </c>
    </row>
    <row r="2" s="170" customFormat="1" ht="28.5">
      <c r="A2" s="232" t="s">
        <v>322</v>
      </c>
    </row>
    <row r="4" ht="14.25">
      <c r="A4" s="285" t="s">
        <v>300</v>
      </c>
    </row>
    <row r="5" ht="14.25">
      <c r="A5" t="s">
        <v>301</v>
      </c>
    </row>
    <row r="6" ht="14.25">
      <c r="A6" t="s">
        <v>302</v>
      </c>
    </row>
    <row r="7" ht="14.25">
      <c r="A7" t="s">
        <v>303</v>
      </c>
    </row>
    <row r="8" ht="14.25">
      <c r="A8" t="s">
        <v>304</v>
      </c>
    </row>
    <row r="9" ht="14.25">
      <c r="A9" t="s">
        <v>305</v>
      </c>
    </row>
    <row r="11" ht="14.25">
      <c r="A11" s="285" t="s">
        <v>306</v>
      </c>
    </row>
    <row r="12" ht="14.25">
      <c r="A12" s="285" t="s">
        <v>307</v>
      </c>
    </row>
    <row r="13" ht="14.25">
      <c r="A13" t="s">
        <v>308</v>
      </c>
    </row>
    <row r="14" ht="14.25">
      <c r="A14" t="s">
        <v>309</v>
      </c>
    </row>
    <row r="15" s="170" customFormat="1" ht="14.25"/>
    <row r="16" ht="14.25">
      <c r="A16" s="285" t="s">
        <v>310</v>
      </c>
    </row>
    <row r="17" ht="14.25">
      <c r="A17" s="170" t="s">
        <v>311</v>
      </c>
    </row>
    <row r="18" ht="14.25">
      <c r="A18" s="170" t="s">
        <v>587</v>
      </c>
    </row>
    <row r="20" ht="14.25">
      <c r="A20" s="285" t="s">
        <v>312</v>
      </c>
    </row>
    <row r="21" ht="14.25">
      <c r="A21" t="s">
        <v>313</v>
      </c>
    </row>
    <row r="22" ht="14.25">
      <c r="A22" t="s">
        <v>314</v>
      </c>
    </row>
    <row r="23" ht="14.25">
      <c r="A23" t="s">
        <v>315</v>
      </c>
    </row>
    <row r="24" ht="14.25">
      <c r="A24" t="s">
        <v>316</v>
      </c>
    </row>
    <row r="26" ht="14.25">
      <c r="A26" s="285" t="s">
        <v>317</v>
      </c>
    </row>
    <row r="27" ht="14.25">
      <c r="A27" t="s">
        <v>318</v>
      </c>
    </row>
    <row r="28" ht="14.25">
      <c r="A28" t="s">
        <v>319</v>
      </c>
    </row>
    <row r="29" ht="14.25">
      <c r="A29" t="s">
        <v>588</v>
      </c>
    </row>
    <row r="30" ht="14.25">
      <c r="A30" t="s">
        <v>320</v>
      </c>
    </row>
    <row r="31" ht="14.25">
      <c r="A31" t="s">
        <v>321</v>
      </c>
    </row>
  </sheetData>
  <sheetProtection/>
  <printOptions/>
  <pageMargins left="0.7" right="0.7"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rgb="FF00B050"/>
    <pageSetUpPr fitToPage="1"/>
  </sheetPr>
  <dimension ref="A1:E24"/>
  <sheetViews>
    <sheetView zoomScalePageLayoutView="0" workbookViewId="0" topLeftCell="A1">
      <selection activeCell="D13" sqref="D13:E13"/>
    </sheetView>
  </sheetViews>
  <sheetFormatPr defaultColWidth="9.140625" defaultRowHeight="15"/>
  <cols>
    <col min="1" max="1" width="14.7109375" style="0" customWidth="1"/>
    <col min="2" max="2" width="38.57421875" style="0" customWidth="1"/>
    <col min="3" max="3" width="16.28125" style="0" customWidth="1"/>
    <col min="4" max="4" width="15.28125" style="0" customWidth="1"/>
    <col min="5" max="5" width="4.7109375" style="0" customWidth="1"/>
  </cols>
  <sheetData>
    <row r="1" spans="1:5" ht="18.75">
      <c r="A1" s="727" t="s">
        <v>106</v>
      </c>
      <c r="B1" s="727"/>
      <c r="C1" s="685"/>
      <c r="D1" s="685"/>
      <c r="E1" s="685"/>
    </row>
    <row r="2" spans="1:5" ht="15" customHeight="1">
      <c r="A2" s="684"/>
      <c r="B2" s="492"/>
      <c r="C2" s="492"/>
      <c r="D2" s="492"/>
      <c r="E2" s="492"/>
    </row>
    <row r="3" spans="1:5" ht="15" customHeight="1">
      <c r="A3" s="97" t="s">
        <v>107</v>
      </c>
      <c r="B3" s="142">
        <f>+'(4) Budget'!E4</f>
        <v>0</v>
      </c>
      <c r="C3" s="97" t="s">
        <v>73</v>
      </c>
      <c r="D3" s="142">
        <f>+'(3) Application'!V4</f>
        <v>0</v>
      </c>
      <c r="E3" s="142"/>
    </row>
    <row r="4" spans="1:5" ht="15" customHeight="1">
      <c r="A4" s="670"/>
      <c r="B4" s="492"/>
      <c r="C4" s="492"/>
      <c r="D4" s="492"/>
      <c r="E4" s="492"/>
    </row>
    <row r="5" spans="1:5" ht="15" customHeight="1">
      <c r="A5" s="128" t="s">
        <v>108</v>
      </c>
      <c r="B5" s="129"/>
      <c r="C5" s="728"/>
      <c r="D5" s="492"/>
      <c r="E5" s="492"/>
    </row>
    <row r="6" spans="1:5" ht="15" customHeight="1">
      <c r="A6" s="729"/>
      <c r="B6" s="492"/>
      <c r="C6" s="492"/>
      <c r="D6" s="492"/>
      <c r="E6" s="492"/>
    </row>
    <row r="7" spans="1:5" ht="15" customHeight="1">
      <c r="A7" s="130" t="s">
        <v>109</v>
      </c>
      <c r="B7" s="131" t="s">
        <v>24</v>
      </c>
      <c r="C7" s="131" t="s">
        <v>110</v>
      </c>
      <c r="D7" s="730" t="s">
        <v>111</v>
      </c>
      <c r="E7" s="730"/>
    </row>
    <row r="8" spans="1:5" ht="15" customHeight="1">
      <c r="A8" s="132" t="s">
        <v>112</v>
      </c>
      <c r="B8" s="97"/>
      <c r="C8" s="95"/>
      <c r="D8" s="679"/>
      <c r="E8" s="679"/>
    </row>
    <row r="9" spans="1:5" ht="15" customHeight="1">
      <c r="A9" s="128"/>
      <c r="B9" s="128" t="s">
        <v>119</v>
      </c>
      <c r="C9" s="143"/>
      <c r="D9" s="739"/>
      <c r="E9" s="739"/>
    </row>
    <row r="10" spans="1:5" ht="15" customHeight="1">
      <c r="A10" s="128"/>
      <c r="B10" s="128" t="s">
        <v>2</v>
      </c>
      <c r="C10" s="388"/>
      <c r="D10" s="739"/>
      <c r="E10" s="739"/>
    </row>
    <row r="11" spans="1:5" ht="15" customHeight="1">
      <c r="A11" s="128"/>
      <c r="B11" s="128" t="s">
        <v>374</v>
      </c>
      <c r="C11" s="144">
        <f>+'(4) Budget'!$P$44</f>
        <v>0</v>
      </c>
      <c r="D11" s="740"/>
      <c r="E11" s="739"/>
    </row>
    <row r="12" spans="1:5" ht="15" customHeight="1">
      <c r="A12" s="97"/>
      <c r="B12" s="97" t="s">
        <v>376</v>
      </c>
      <c r="C12" s="145">
        <f>+'(4) Budget'!P57+'(4) Budget'!P61+'(4) Budget'!P65+'(4) Budget'!$K$59</f>
        <v>0</v>
      </c>
      <c r="D12" s="740"/>
      <c r="E12" s="739"/>
    </row>
    <row r="13" spans="1:5" ht="15" customHeight="1">
      <c r="A13" s="97"/>
      <c r="B13" s="97" t="s">
        <v>375</v>
      </c>
      <c r="C13" s="145">
        <f>+'(4) Budget'!P63</f>
        <v>0</v>
      </c>
      <c r="D13" s="740"/>
      <c r="E13" s="739"/>
    </row>
    <row r="14" spans="1:5" ht="15" customHeight="1">
      <c r="A14" s="128"/>
      <c r="B14" s="133" t="s">
        <v>113</v>
      </c>
      <c r="C14" s="134">
        <f>+'(4) Budget'!P69</f>
        <v>0</v>
      </c>
      <c r="D14" s="742">
        <f>SUM(D11:D13)</f>
        <v>0</v>
      </c>
      <c r="E14" s="743"/>
    </row>
    <row r="15" spans="1:5" ht="15" customHeight="1">
      <c r="A15" s="132" t="s">
        <v>114</v>
      </c>
      <c r="B15" s="95"/>
      <c r="C15" s="95"/>
      <c r="D15" s="95"/>
      <c r="E15" s="95"/>
    </row>
    <row r="16" spans="1:5" ht="15" customHeight="1">
      <c r="A16" s="94"/>
      <c r="B16" s="133" t="s">
        <v>134</v>
      </c>
      <c r="C16" s="135">
        <f>+'(4) Budget'!P96</f>
        <v>0</v>
      </c>
      <c r="D16" s="744"/>
      <c r="E16" s="745"/>
    </row>
    <row r="17" spans="1:5" ht="15" customHeight="1">
      <c r="A17" s="729"/>
      <c r="B17" s="492"/>
      <c r="C17" s="492"/>
      <c r="D17" s="492"/>
      <c r="E17" s="492"/>
    </row>
    <row r="18" spans="1:5" ht="15" customHeight="1">
      <c r="A18" s="94"/>
      <c r="B18" s="107" t="s">
        <v>115</v>
      </c>
      <c r="C18" s="136">
        <f>+C14-C16</f>
        <v>0</v>
      </c>
      <c r="D18" s="732">
        <f>+D14-D16</f>
        <v>0</v>
      </c>
      <c r="E18" s="733"/>
    </row>
    <row r="19" spans="1:5" ht="25.5" customHeight="1">
      <c r="A19" s="630" t="s">
        <v>116</v>
      </c>
      <c r="B19" s="630"/>
      <c r="C19" s="630"/>
      <c r="D19" s="630"/>
      <c r="E19" s="630"/>
    </row>
    <row r="20" spans="1:5" ht="148.5" customHeight="1">
      <c r="A20" s="734"/>
      <c r="B20" s="735"/>
      <c r="C20" s="735"/>
      <c r="D20" s="735"/>
      <c r="E20" s="736"/>
    </row>
    <row r="21" spans="1:5" ht="26.25" customHeight="1">
      <c r="A21" s="737" t="s">
        <v>117</v>
      </c>
      <c r="B21" s="738"/>
      <c r="C21" s="738"/>
      <c r="D21" s="590"/>
      <c r="E21" s="590"/>
    </row>
    <row r="22" spans="1:5" ht="152.25" customHeight="1">
      <c r="A22" s="734"/>
      <c r="B22" s="735"/>
      <c r="C22" s="735"/>
      <c r="D22" s="735"/>
      <c r="E22" s="736"/>
    </row>
    <row r="23" spans="1:5" ht="15" thickBot="1">
      <c r="A23" s="741"/>
      <c r="B23" s="741"/>
      <c r="C23" s="741"/>
      <c r="D23" s="741"/>
      <c r="E23" s="741"/>
    </row>
    <row r="24" spans="1:5" ht="15" thickBot="1">
      <c r="A24" s="731" t="s">
        <v>118</v>
      </c>
      <c r="B24" s="731"/>
      <c r="C24" s="731"/>
      <c r="D24" s="682"/>
      <c r="E24" s="137"/>
    </row>
  </sheetData>
  <sheetProtection selectLockedCells="1"/>
  <mergeCells count="22">
    <mergeCell ref="A22:E22"/>
    <mergeCell ref="A23:E23"/>
    <mergeCell ref="D13:E13"/>
    <mergeCell ref="D14:E14"/>
    <mergeCell ref="D16:E16"/>
    <mergeCell ref="A17:E17"/>
    <mergeCell ref="A24:D24"/>
    <mergeCell ref="D18:E18"/>
    <mergeCell ref="A19:E19"/>
    <mergeCell ref="A20:E20"/>
    <mergeCell ref="A21:E21"/>
    <mergeCell ref="D8:E8"/>
    <mergeCell ref="D9:E9"/>
    <mergeCell ref="D10:E10"/>
    <mergeCell ref="D11:E11"/>
    <mergeCell ref="D12:E12"/>
    <mergeCell ref="A1:E1"/>
    <mergeCell ref="A2:E2"/>
    <mergeCell ref="A4:E4"/>
    <mergeCell ref="C5:E5"/>
    <mergeCell ref="A6:E6"/>
    <mergeCell ref="D7:E7"/>
  </mergeCells>
  <printOptions/>
  <pageMargins left="0.7" right="0.7" top="0.75" bottom="0.75" header="0.3" footer="0.3"/>
  <pageSetup fitToHeight="1" fitToWidth="1" horizontalDpi="600" verticalDpi="600" orientation="portrait" r:id="rId3"/>
  <legacyDrawing r:id="rId2"/>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D50"/>
  <sheetViews>
    <sheetView zoomScalePageLayoutView="0" workbookViewId="0" topLeftCell="A13">
      <selection activeCell="A29" sqref="A29:D29"/>
    </sheetView>
  </sheetViews>
  <sheetFormatPr defaultColWidth="9.140625" defaultRowHeight="15"/>
  <cols>
    <col min="1" max="1" width="22.7109375" style="0" customWidth="1"/>
    <col min="2" max="2" width="32.57421875" style="0" customWidth="1"/>
    <col min="3" max="3" width="17.7109375" style="0" customWidth="1"/>
    <col min="4" max="4" width="26.421875" style="0" customWidth="1"/>
  </cols>
  <sheetData>
    <row r="1" spans="1:4" ht="18">
      <c r="A1" s="727" t="s">
        <v>247</v>
      </c>
      <c r="B1" s="727"/>
      <c r="C1" s="727"/>
      <c r="D1" s="727"/>
    </row>
    <row r="2" spans="1:4" ht="18">
      <c r="A2" s="727" t="s">
        <v>456</v>
      </c>
      <c r="B2" s="727"/>
      <c r="C2" s="727"/>
      <c r="D2" s="727"/>
    </row>
    <row r="4" spans="1:4" ht="14.25">
      <c r="A4" s="751" t="s">
        <v>457</v>
      </c>
      <c r="B4" s="751"/>
      <c r="C4" s="751"/>
      <c r="D4" s="751"/>
    </row>
    <row r="6" spans="1:4" s="313" customFormat="1" ht="17.25">
      <c r="A6" s="171" t="s">
        <v>464</v>
      </c>
      <c r="B6" s="171"/>
      <c r="C6" s="171"/>
      <c r="D6" s="171"/>
    </row>
    <row r="7" spans="1:4" ht="20.25" customHeight="1">
      <c r="A7" s="186" t="s">
        <v>458</v>
      </c>
      <c r="B7" s="123"/>
      <c r="C7" s="123"/>
      <c r="D7" s="123"/>
    </row>
    <row r="8" spans="1:4" ht="20.25" customHeight="1">
      <c r="A8" s="186" t="s">
        <v>460</v>
      </c>
      <c r="B8" s="295"/>
      <c r="C8" s="295"/>
      <c r="D8" s="295"/>
    </row>
    <row r="9" spans="1:4" ht="20.25" customHeight="1">
      <c r="A9" s="186" t="s">
        <v>461</v>
      </c>
      <c r="B9" s="295"/>
      <c r="C9" s="295"/>
      <c r="D9" s="295"/>
    </row>
    <row r="10" spans="1:4" ht="20.25" customHeight="1">
      <c r="A10" s="186" t="s">
        <v>459</v>
      </c>
      <c r="B10" s="295"/>
      <c r="C10" s="295"/>
      <c r="D10" s="295"/>
    </row>
    <row r="11" spans="1:4" ht="20.25" customHeight="1">
      <c r="A11" s="186" t="s">
        <v>462</v>
      </c>
      <c r="B11" s="295"/>
      <c r="C11" s="295"/>
      <c r="D11" s="295"/>
    </row>
    <row r="12" spans="1:4" ht="20.25" customHeight="1">
      <c r="A12" s="186" t="s">
        <v>463</v>
      </c>
      <c r="B12" s="295"/>
      <c r="C12" s="295"/>
      <c r="D12" s="295"/>
    </row>
    <row r="14" spans="1:4" ht="17.25">
      <c r="A14" s="171" t="s">
        <v>465</v>
      </c>
      <c r="B14" s="171"/>
      <c r="C14" s="171"/>
      <c r="D14" s="171"/>
    </row>
    <row r="15" spans="1:4" ht="20.25" customHeight="1">
      <c r="A15" s="670" t="s">
        <v>485</v>
      </c>
      <c r="B15" s="670"/>
      <c r="C15" s="669"/>
      <c r="D15" s="669"/>
    </row>
    <row r="16" ht="14.25">
      <c r="A16" s="22" t="s">
        <v>466</v>
      </c>
    </row>
    <row r="17" s="313" customFormat="1" ht="14.25">
      <c r="A17" s="22"/>
    </row>
    <row r="18" ht="14.25">
      <c r="A18" t="s">
        <v>469</v>
      </c>
    </row>
    <row r="19" spans="1:4" s="313" customFormat="1" ht="37.5" customHeight="1">
      <c r="A19" s="746"/>
      <c r="B19" s="747"/>
      <c r="C19" s="747"/>
      <c r="D19" s="748"/>
    </row>
    <row r="20" ht="14.25">
      <c r="A20" t="s">
        <v>467</v>
      </c>
    </row>
    <row r="21" spans="1:4" s="313" customFormat="1" ht="37.5" customHeight="1">
      <c r="A21" s="746"/>
      <c r="B21" s="747"/>
      <c r="C21" s="747"/>
      <c r="D21" s="748"/>
    </row>
    <row r="22" ht="14.25">
      <c r="A22" s="313" t="s">
        <v>470</v>
      </c>
    </row>
    <row r="23" spans="1:4" s="313" customFormat="1" ht="37.5" customHeight="1">
      <c r="A23" s="746"/>
      <c r="B23" s="747"/>
      <c r="C23" s="747"/>
      <c r="D23" s="748"/>
    </row>
    <row r="24" ht="14.25">
      <c r="A24" t="s">
        <v>468</v>
      </c>
    </row>
    <row r="25" spans="1:4" s="313" customFormat="1" ht="37.5" customHeight="1">
      <c r="A25" s="746"/>
      <c r="B25" s="747"/>
      <c r="C25" s="747"/>
      <c r="D25" s="748"/>
    </row>
    <row r="26" ht="14.25">
      <c r="A26" t="s">
        <v>471</v>
      </c>
    </row>
    <row r="27" spans="1:4" s="313" customFormat="1" ht="37.5" customHeight="1">
      <c r="A27" s="746"/>
      <c r="B27" s="747"/>
      <c r="C27" s="747"/>
      <c r="D27" s="748"/>
    </row>
    <row r="28" ht="14.25">
      <c r="A28" t="s">
        <v>472</v>
      </c>
    </row>
    <row r="29" spans="1:4" s="313" customFormat="1" ht="30" customHeight="1">
      <c r="A29" s="746"/>
      <c r="B29" s="747"/>
      <c r="C29" s="747"/>
      <c r="D29" s="748"/>
    </row>
    <row r="30" spans="1:4" ht="20.25" customHeight="1">
      <c r="A30" s="750" t="s">
        <v>488</v>
      </c>
      <c r="B30" s="750"/>
      <c r="C30" s="295"/>
      <c r="D30" s="295"/>
    </row>
    <row r="31" ht="14.25">
      <c r="A31" t="s">
        <v>473</v>
      </c>
    </row>
    <row r="32" spans="1:4" ht="20.25" customHeight="1">
      <c r="A32" s="297" t="s">
        <v>474</v>
      </c>
      <c r="B32" s="123"/>
      <c r="C32" s="297" t="s">
        <v>475</v>
      </c>
      <c r="D32" s="123"/>
    </row>
    <row r="33" spans="1:4" ht="20.25" customHeight="1">
      <c r="A33" s="297" t="s">
        <v>474</v>
      </c>
      <c r="B33" s="295"/>
      <c r="C33" s="297" t="s">
        <v>475</v>
      </c>
      <c r="D33" s="295"/>
    </row>
    <row r="34" spans="1:4" ht="20.25" customHeight="1">
      <c r="A34" s="297" t="s">
        <v>474</v>
      </c>
      <c r="B34" s="295"/>
      <c r="C34" s="297" t="s">
        <v>475</v>
      </c>
      <c r="D34" s="295"/>
    </row>
    <row r="35" spans="1:4" ht="20.25" customHeight="1">
      <c r="A35" s="297" t="s">
        <v>474</v>
      </c>
      <c r="B35" s="295"/>
      <c r="C35" s="297" t="s">
        <v>475</v>
      </c>
      <c r="D35" s="295"/>
    </row>
    <row r="37" spans="1:4" ht="17.25">
      <c r="A37" s="171" t="s">
        <v>476</v>
      </c>
      <c r="B37" s="171"/>
      <c r="C37" s="171"/>
      <c r="D37" s="171"/>
    </row>
    <row r="38" spans="1:4" ht="29.25" customHeight="1">
      <c r="A38" s="670" t="s">
        <v>486</v>
      </c>
      <c r="B38" s="670"/>
      <c r="C38" s="670"/>
      <c r="D38" s="123"/>
    </row>
    <row r="39" spans="1:4" ht="30" customHeight="1">
      <c r="A39" s="670" t="s">
        <v>477</v>
      </c>
      <c r="B39" s="670"/>
      <c r="C39" s="123"/>
      <c r="D39" s="295"/>
    </row>
    <row r="40" spans="1:4" ht="28.5" customHeight="1">
      <c r="A40" s="670" t="s">
        <v>478</v>
      </c>
      <c r="B40" s="670"/>
      <c r="C40" s="295"/>
      <c r="D40" s="295"/>
    </row>
    <row r="41" spans="1:4" ht="22.5" customHeight="1">
      <c r="A41" s="670" t="s">
        <v>487</v>
      </c>
      <c r="B41" s="670"/>
      <c r="C41" s="670"/>
      <c r="D41" s="295"/>
    </row>
    <row r="42" ht="14.25">
      <c r="A42" t="s">
        <v>479</v>
      </c>
    </row>
    <row r="43" spans="1:4" ht="45.75" customHeight="1">
      <c r="A43" s="746"/>
      <c r="B43" s="747"/>
      <c r="C43" s="747"/>
      <c r="D43" s="748"/>
    </row>
    <row r="44" s="313" customFormat="1" ht="14.25"/>
    <row r="45" spans="1:4" ht="14.25">
      <c r="A45" s="297" t="s">
        <v>480</v>
      </c>
      <c r="B45" s="123"/>
      <c r="C45" s="297" t="s">
        <v>54</v>
      </c>
      <c r="D45" s="123"/>
    </row>
    <row r="47" spans="1:4" ht="17.25">
      <c r="A47" s="749" t="s">
        <v>481</v>
      </c>
      <c r="B47" s="749"/>
      <c r="C47" s="749"/>
      <c r="D47" s="749"/>
    </row>
    <row r="48" spans="1:4" ht="14.25">
      <c r="A48" s="670" t="s">
        <v>482</v>
      </c>
      <c r="B48" s="670"/>
      <c r="C48" s="123"/>
      <c r="D48" s="123"/>
    </row>
    <row r="49" spans="1:4" ht="14.25">
      <c r="A49" s="670" t="s">
        <v>483</v>
      </c>
      <c r="B49" s="670"/>
      <c r="C49" s="295"/>
      <c r="D49" s="295"/>
    </row>
    <row r="50" spans="1:4" ht="14.25">
      <c r="A50" s="670" t="s">
        <v>484</v>
      </c>
      <c r="B50" s="670"/>
      <c r="C50" s="295"/>
      <c r="D50" s="295"/>
    </row>
  </sheetData>
  <sheetProtection/>
  <mergeCells count="21">
    <mergeCell ref="A1:D1"/>
    <mergeCell ref="A2:D2"/>
    <mergeCell ref="A15:B15"/>
    <mergeCell ref="A19:D19"/>
    <mergeCell ref="A21:D21"/>
    <mergeCell ref="A4:D4"/>
    <mergeCell ref="A23:D23"/>
    <mergeCell ref="A25:D25"/>
    <mergeCell ref="A27:D27"/>
    <mergeCell ref="A29:D29"/>
    <mergeCell ref="C15:D15"/>
    <mergeCell ref="A39:B39"/>
    <mergeCell ref="A38:C38"/>
    <mergeCell ref="A30:B30"/>
    <mergeCell ref="A40:B40"/>
    <mergeCell ref="A43:D43"/>
    <mergeCell ref="A47:D47"/>
    <mergeCell ref="A48:B48"/>
    <mergeCell ref="A49:B49"/>
    <mergeCell ref="A50:B50"/>
    <mergeCell ref="A41:C41"/>
  </mergeCells>
  <printOptions/>
  <pageMargins left="0.7" right="0.25" top="0.5" bottom="0.5" header="0.3" footer="0.3"/>
  <pageSetup fitToHeight="0"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tabColor theme="7" tint="-0.24997000396251678"/>
    <pageSetUpPr fitToPage="1"/>
  </sheetPr>
  <dimension ref="A1:E35"/>
  <sheetViews>
    <sheetView zoomScalePageLayoutView="0" workbookViewId="0" topLeftCell="A1">
      <selection activeCell="A20" sqref="A20"/>
    </sheetView>
  </sheetViews>
  <sheetFormatPr defaultColWidth="9.28125" defaultRowHeight="15"/>
  <cols>
    <col min="1" max="1" width="15.7109375" style="447" customWidth="1"/>
    <col min="2" max="2" width="75.7109375" style="447" customWidth="1"/>
    <col min="3" max="10" width="9.28125" style="139" customWidth="1"/>
    <col min="11" max="11" width="6.00390625" style="139" customWidth="1"/>
    <col min="12" max="17" width="9.28125" style="139" customWidth="1"/>
    <col min="18" max="18" width="6.28125" style="139" customWidth="1"/>
    <col min="19" max="16384" width="9.28125" style="139" customWidth="1"/>
  </cols>
  <sheetData>
    <row r="1" spans="1:2" ht="21">
      <c r="A1" s="520" t="s">
        <v>629</v>
      </c>
      <c r="B1" s="520"/>
    </row>
    <row r="2" spans="1:2" ht="21">
      <c r="A2" s="90" t="s">
        <v>58</v>
      </c>
      <c r="B2" s="90"/>
    </row>
    <row r="3" spans="1:2" ht="15.75">
      <c r="A3" s="62" t="s">
        <v>23</v>
      </c>
      <c r="B3" s="62" t="s">
        <v>24</v>
      </c>
    </row>
    <row r="4" spans="1:2" ht="15.75">
      <c r="A4" s="379">
        <f>SUM(A5:A9)</f>
        <v>0</v>
      </c>
      <c r="B4" s="378" t="s">
        <v>582</v>
      </c>
    </row>
    <row r="5" spans="1:2" ht="15">
      <c r="A5" s="149"/>
      <c r="B5" s="150"/>
    </row>
    <row r="6" spans="1:2" ht="15">
      <c r="A6" s="149"/>
      <c r="B6" s="150"/>
    </row>
    <row r="7" spans="1:2" ht="15">
      <c r="A7" s="149"/>
      <c r="B7" s="150"/>
    </row>
    <row r="8" spans="1:5" ht="15">
      <c r="A8" s="149"/>
      <c r="B8" s="150"/>
      <c r="E8" s="140"/>
    </row>
    <row r="9" spans="1:2" ht="15">
      <c r="A9" s="68"/>
      <c r="B9" s="89"/>
    </row>
    <row r="10" ht="15">
      <c r="A10" s="57"/>
    </row>
    <row r="11" spans="1:2" ht="15.75">
      <c r="A11" s="377">
        <f>SUM(A12:A16)</f>
        <v>0</v>
      </c>
      <c r="B11" s="378" t="s">
        <v>362</v>
      </c>
    </row>
    <row r="12" spans="1:2" ht="15">
      <c r="A12" s="151"/>
      <c r="B12" s="148"/>
    </row>
    <row r="13" spans="1:2" ht="15">
      <c r="A13" s="66"/>
      <c r="B13" s="88"/>
    </row>
    <row r="14" spans="1:2" ht="15">
      <c r="A14" s="66"/>
      <c r="B14" s="88"/>
    </row>
    <row r="15" spans="1:2" ht="15">
      <c r="A15" s="66"/>
      <c r="B15" s="88"/>
    </row>
    <row r="16" spans="1:2" ht="15">
      <c r="A16" s="68"/>
      <c r="B16" s="89"/>
    </row>
    <row r="17" ht="15">
      <c r="A17" s="57"/>
    </row>
    <row r="18" spans="1:2" ht="21">
      <c r="A18" s="91" t="s">
        <v>62</v>
      </c>
      <c r="B18" s="91"/>
    </row>
    <row r="19" spans="1:2" ht="15.75">
      <c r="A19" s="62" t="s">
        <v>23</v>
      </c>
      <c r="B19" s="62" t="s">
        <v>24</v>
      </c>
    </row>
    <row r="20" spans="1:2" ht="15.75">
      <c r="A20" s="61">
        <f>SUM(A21:A26)</f>
        <v>0</v>
      </c>
      <c r="B20" s="21" t="s">
        <v>103</v>
      </c>
    </row>
    <row r="21" spans="1:2" ht="15">
      <c r="A21" s="275"/>
      <c r="B21" s="276"/>
    </row>
    <row r="22" spans="1:2" ht="15">
      <c r="A22" s="277"/>
      <c r="B22" s="278"/>
    </row>
    <row r="23" spans="1:2" ht="15">
      <c r="A23" s="69"/>
      <c r="B23" s="88"/>
    </row>
    <row r="24" spans="1:2" ht="15">
      <c r="A24" s="69"/>
      <c r="B24" s="88"/>
    </row>
    <row r="25" spans="1:2" ht="15">
      <c r="A25" s="69"/>
      <c r="B25" s="88"/>
    </row>
    <row r="26" spans="1:2" ht="14.25">
      <c r="A26" s="70"/>
      <c r="B26" s="89"/>
    </row>
    <row r="31" ht="14.25">
      <c r="B31" s="202"/>
    </row>
    <row r="35" ht="14.25">
      <c r="B35" s="202"/>
    </row>
  </sheetData>
  <sheetProtection selectLockedCells="1"/>
  <mergeCells count="1">
    <mergeCell ref="A1:B1"/>
  </mergeCells>
  <printOptions gridLines="1"/>
  <pageMargins left="0.7" right="0.2" top="0.75" bottom="0.25" header="0.3" footer="0.3"/>
  <pageSetup fitToHeight="1" fitToWidth="1"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rgb="FF00B0F0"/>
    <pageSetUpPr fitToPage="1"/>
  </sheetPr>
  <dimension ref="A1:AJ71"/>
  <sheetViews>
    <sheetView workbookViewId="0" topLeftCell="A1">
      <selection activeCell="N16" sqref="N16"/>
    </sheetView>
  </sheetViews>
  <sheetFormatPr defaultColWidth="9.28125" defaultRowHeight="15"/>
  <cols>
    <col min="1" max="1" width="2.7109375" style="23" customWidth="1"/>
    <col min="2" max="2" width="9.28125" style="23" customWidth="1"/>
    <col min="3" max="3" width="3.28125" style="23" customWidth="1"/>
    <col min="4" max="4" width="1.7109375" style="23" customWidth="1"/>
    <col min="5" max="6" width="3.28125" style="23" customWidth="1"/>
    <col min="7" max="7" width="4.7109375" style="23" customWidth="1"/>
    <col min="8" max="8" width="3.7109375" style="23" customWidth="1"/>
    <col min="9" max="9" width="8.00390625" style="23" customWidth="1"/>
    <col min="10" max="10" width="3.28125" style="23" customWidth="1"/>
    <col min="11" max="11" width="6.00390625" style="23" customWidth="1"/>
    <col min="12" max="12" width="16.57421875" style="23" customWidth="1"/>
    <col min="13" max="13" width="3.28125" style="23" customWidth="1"/>
    <col min="14" max="14" width="5.7109375" style="23" customWidth="1"/>
    <col min="15" max="15" width="1.57421875" style="23" customWidth="1"/>
    <col min="16" max="16" width="6.57421875" style="23" customWidth="1"/>
    <col min="17" max="17" width="3.28125" style="23" customWidth="1"/>
    <col min="18" max="18" width="6.28125" style="23" customWidth="1"/>
    <col min="19" max="19" width="1.57421875" style="23" customWidth="1"/>
    <col min="20" max="20" width="6.57421875" style="23" customWidth="1"/>
    <col min="21" max="21" width="1.57421875" style="23" customWidth="1"/>
    <col min="22" max="22" width="28.57421875" style="23" customWidth="1"/>
    <col min="23" max="23" width="9.28125" style="23" hidden="1" customWidth="1"/>
    <col min="24" max="16384" width="9.28125" style="23" customWidth="1"/>
  </cols>
  <sheetData>
    <row r="1" spans="1:24" ht="15.75">
      <c r="A1" s="521" t="s">
        <v>601</v>
      </c>
      <c r="B1" s="521"/>
      <c r="C1" s="521"/>
      <c r="D1" s="521"/>
      <c r="E1" s="521"/>
      <c r="F1" s="521"/>
      <c r="G1" s="521"/>
      <c r="H1" s="521"/>
      <c r="I1" s="521"/>
      <c r="J1" s="521"/>
      <c r="K1" s="521"/>
      <c r="L1" s="521"/>
      <c r="M1" s="521"/>
      <c r="N1" s="521"/>
      <c r="O1" s="521"/>
      <c r="P1" s="521"/>
      <c r="Q1" s="521"/>
      <c r="R1" s="521"/>
      <c r="S1" s="521"/>
      <c r="T1" s="521"/>
      <c r="U1" s="521"/>
      <c r="V1" s="521"/>
      <c r="W1" s="445"/>
      <c r="X1" s="445"/>
    </row>
    <row r="2" spans="1:24" ht="15.75">
      <c r="A2" s="521" t="s">
        <v>646</v>
      </c>
      <c r="B2" s="521"/>
      <c r="C2" s="521"/>
      <c r="D2" s="521"/>
      <c r="E2" s="521"/>
      <c r="F2" s="521"/>
      <c r="G2" s="521"/>
      <c r="H2" s="521"/>
      <c r="I2" s="521"/>
      <c r="J2" s="521"/>
      <c r="K2" s="521"/>
      <c r="L2" s="521"/>
      <c r="M2" s="521"/>
      <c r="N2" s="521"/>
      <c r="O2" s="521"/>
      <c r="P2" s="521"/>
      <c r="Q2" s="521"/>
      <c r="R2" s="521"/>
      <c r="S2" s="521"/>
      <c r="T2" s="521"/>
      <c r="U2" s="521"/>
      <c r="V2" s="521"/>
      <c r="W2" s="445"/>
      <c r="X2" s="445"/>
    </row>
    <row r="3" spans="1:24" ht="18" customHeight="1" thickBot="1">
      <c r="A3" s="522" t="s">
        <v>590</v>
      </c>
      <c r="B3" s="522"/>
      <c r="C3" s="522"/>
      <c r="D3" s="522"/>
      <c r="E3" s="522"/>
      <c r="F3" s="522"/>
      <c r="G3" s="522"/>
      <c r="H3" s="522"/>
      <c r="I3" s="522"/>
      <c r="J3" s="522"/>
      <c r="K3" s="522"/>
      <c r="L3" s="522"/>
      <c r="M3" s="522"/>
      <c r="N3" s="522"/>
      <c r="O3" s="522"/>
      <c r="P3" s="80"/>
      <c r="Q3" s="81"/>
      <c r="R3" s="81"/>
      <c r="S3" s="81"/>
      <c r="T3" s="81"/>
      <c r="U3" s="81"/>
      <c r="V3" s="81"/>
      <c r="W3" s="53"/>
      <c r="X3" s="53"/>
    </row>
    <row r="4" spans="1:22" ht="18" customHeight="1" thickBot="1">
      <c r="A4" s="523" t="s">
        <v>591</v>
      </c>
      <c r="B4" s="523"/>
      <c r="C4" s="523"/>
      <c r="D4" s="523"/>
      <c r="E4" s="523"/>
      <c r="F4" s="523"/>
      <c r="G4" s="523"/>
      <c r="H4" s="523"/>
      <c r="I4" s="523"/>
      <c r="J4" s="523"/>
      <c r="K4" s="523"/>
      <c r="L4" s="523"/>
      <c r="M4" s="523"/>
      <c r="N4" s="523"/>
      <c r="O4" s="523"/>
      <c r="P4" s="236"/>
      <c r="Q4" s="236"/>
      <c r="R4" s="236"/>
      <c r="S4" s="236"/>
      <c r="T4" s="237" t="s">
        <v>73</v>
      </c>
      <c r="U4" s="236"/>
      <c r="V4" s="238"/>
    </row>
    <row r="5" spans="1:22" ht="18" customHeight="1">
      <c r="A5" s="523" t="s">
        <v>589</v>
      </c>
      <c r="B5" s="523"/>
      <c r="C5" s="523"/>
      <c r="D5" s="523"/>
      <c r="E5" s="523"/>
      <c r="F5" s="523"/>
      <c r="G5" s="523"/>
      <c r="H5" s="523"/>
      <c r="I5" s="523"/>
      <c r="J5" s="523"/>
      <c r="K5" s="523"/>
      <c r="L5" s="523"/>
      <c r="M5" s="523"/>
      <c r="N5" s="523"/>
      <c r="O5" s="523"/>
      <c r="P5" s="236"/>
      <c r="Q5" s="236"/>
      <c r="R5" s="236"/>
      <c r="S5" s="236"/>
      <c r="T5" s="239"/>
      <c r="U5" s="236"/>
      <c r="V5" s="235"/>
    </row>
    <row r="6" spans="1:22" ht="18" customHeight="1">
      <c r="A6" s="444"/>
      <c r="B6" s="444"/>
      <c r="C6" s="444"/>
      <c r="D6" s="444"/>
      <c r="E6" s="444"/>
      <c r="F6" s="444"/>
      <c r="G6" s="444"/>
      <c r="H6" s="444"/>
      <c r="I6" s="444"/>
      <c r="J6" s="444"/>
      <c r="K6" s="444"/>
      <c r="L6" s="444"/>
      <c r="M6" s="444"/>
      <c r="N6" s="444"/>
      <c r="O6" s="444"/>
      <c r="P6" s="236"/>
      <c r="Q6" s="236"/>
      <c r="R6" s="236"/>
      <c r="S6" s="236"/>
      <c r="T6" s="239"/>
      <c r="U6" s="236"/>
      <c r="V6" s="235"/>
    </row>
    <row r="7" spans="1:22" ht="15" customHeight="1">
      <c r="A7" s="568" t="s">
        <v>26</v>
      </c>
      <c r="B7" s="568"/>
      <c r="C7" s="240"/>
      <c r="D7" s="284"/>
      <c r="E7" s="471"/>
      <c r="F7" s="471"/>
      <c r="G7" s="471"/>
      <c r="H7" s="471"/>
      <c r="I7" s="471"/>
      <c r="J7" s="471"/>
      <c r="K7" s="471"/>
      <c r="L7" s="471"/>
      <c r="M7" s="471"/>
      <c r="N7" s="471"/>
      <c r="O7" s="471"/>
      <c r="P7" s="471"/>
      <c r="Q7" s="241"/>
      <c r="R7" s="568" t="s">
        <v>27</v>
      </c>
      <c r="S7" s="568"/>
      <c r="T7" s="568"/>
      <c r="U7" s="569"/>
      <c r="V7" s="242"/>
    </row>
    <row r="8" spans="1:22" s="26" customFormat="1" ht="11.25" customHeight="1">
      <c r="A8" s="243"/>
      <c r="B8" s="243"/>
      <c r="C8" s="243"/>
      <c r="D8" s="243"/>
      <c r="E8" s="243"/>
      <c r="F8" s="243"/>
      <c r="G8" s="243"/>
      <c r="H8" s="243"/>
      <c r="I8" s="243"/>
      <c r="J8" s="243"/>
      <c r="K8" s="243"/>
      <c r="L8" s="243"/>
      <c r="M8" s="243"/>
      <c r="N8" s="243"/>
      <c r="O8" s="243"/>
      <c r="P8" s="243"/>
      <c r="Q8" s="243"/>
      <c r="R8" s="243"/>
      <c r="S8" s="243"/>
      <c r="T8" s="243"/>
      <c r="U8" s="243"/>
      <c r="V8" s="243"/>
    </row>
    <row r="9" spans="1:22" ht="12.75">
      <c r="A9" s="528" t="s">
        <v>28</v>
      </c>
      <c r="B9" s="528"/>
      <c r="C9" s="528"/>
      <c r="D9" s="528"/>
      <c r="E9" s="570"/>
      <c r="F9" s="530"/>
      <c r="G9" s="530"/>
      <c r="H9" s="530"/>
      <c r="I9" s="530"/>
      <c r="J9" s="530"/>
      <c r="K9" s="530"/>
      <c r="L9" s="530"/>
      <c r="M9" s="555" t="s">
        <v>204</v>
      </c>
      <c r="N9" s="555"/>
      <c r="O9" s="555"/>
      <c r="P9" s="555"/>
      <c r="Q9" s="492"/>
      <c r="R9" s="530"/>
      <c r="S9" s="581"/>
      <c r="T9" s="581"/>
      <c r="U9" s="581"/>
      <c r="V9" s="581"/>
    </row>
    <row r="10" spans="1:22" ht="12.75">
      <c r="A10" s="244"/>
      <c r="B10" s="244"/>
      <c r="C10" s="244"/>
      <c r="D10" s="244"/>
      <c r="E10" s="246"/>
      <c r="F10" s="247"/>
      <c r="G10" s="247"/>
      <c r="H10" s="247"/>
      <c r="I10" s="247"/>
      <c r="J10" s="247"/>
      <c r="K10" s="247"/>
      <c r="L10" s="247"/>
      <c r="M10" s="245"/>
      <c r="N10" s="245"/>
      <c r="O10" s="245"/>
      <c r="P10" s="245"/>
      <c r="Q10" s="248"/>
      <c r="R10" s="247"/>
      <c r="S10" s="247"/>
      <c r="T10" s="247"/>
      <c r="U10" s="247"/>
      <c r="V10" s="247"/>
    </row>
    <row r="11" spans="1:22" ht="12.75">
      <c r="A11" s="244" t="s">
        <v>142</v>
      </c>
      <c r="B11" s="244"/>
      <c r="C11" s="244"/>
      <c r="D11" s="244"/>
      <c r="E11" s="246"/>
      <c r="F11" s="247"/>
      <c r="G11" s="247"/>
      <c r="H11" s="247"/>
      <c r="I11" s="247"/>
      <c r="J11" s="530"/>
      <c r="K11" s="530"/>
      <c r="L11" s="530"/>
      <c r="M11" s="530"/>
      <c r="N11" s="530"/>
      <c r="O11" s="530"/>
      <c r="P11" s="530"/>
      <c r="Q11" s="530"/>
      <c r="R11" s="530"/>
      <c r="S11" s="530"/>
      <c r="T11" s="530"/>
      <c r="U11" s="530"/>
      <c r="V11" s="530"/>
    </row>
    <row r="12" spans="1:22" s="26" customFormat="1" ht="11.25" customHeight="1">
      <c r="A12" s="243"/>
      <c r="B12" s="243"/>
      <c r="C12" s="243"/>
      <c r="D12" s="243"/>
      <c r="E12" s="243"/>
      <c r="F12" s="243"/>
      <c r="G12" s="243"/>
      <c r="H12" s="243"/>
      <c r="I12" s="243"/>
      <c r="J12" s="243"/>
      <c r="K12" s="243"/>
      <c r="L12" s="243"/>
      <c r="M12" s="243"/>
      <c r="N12" s="243"/>
      <c r="O12" s="243"/>
      <c r="P12" s="243"/>
      <c r="Q12" s="243"/>
      <c r="R12" s="243"/>
      <c r="S12" s="243"/>
      <c r="T12" s="243"/>
      <c r="U12" s="243"/>
      <c r="V12" s="243"/>
    </row>
    <row r="13" spans="1:22" ht="12.75">
      <c r="A13" s="126" t="s">
        <v>86</v>
      </c>
      <c r="B13" s="249"/>
      <c r="C13" s="538"/>
      <c r="D13" s="538"/>
      <c r="E13" s="538"/>
      <c r="F13" s="538"/>
      <c r="G13" s="538"/>
      <c r="H13" s="538"/>
      <c r="I13" s="538"/>
      <c r="J13" s="538"/>
      <c r="L13" s="540" t="s">
        <v>205</v>
      </c>
      <c r="M13" s="540"/>
      <c r="N13" s="540"/>
      <c r="O13" s="540"/>
      <c r="P13" s="540"/>
      <c r="Q13" s="539"/>
      <c r="R13" s="539"/>
      <c r="S13" s="539"/>
      <c r="T13" s="539"/>
      <c r="U13" s="539"/>
      <c r="V13" s="539"/>
    </row>
    <row r="14" spans="1:32" s="26" customFormat="1" ht="11.25" customHeight="1">
      <c r="A14" s="243"/>
      <c r="B14" s="243"/>
      <c r="C14" s="243"/>
      <c r="D14" s="243"/>
      <c r="E14" s="243"/>
      <c r="F14" s="243"/>
      <c r="G14" s="243"/>
      <c r="H14" s="243"/>
      <c r="I14" s="243"/>
      <c r="J14" s="243"/>
      <c r="K14" s="243"/>
      <c r="L14" s="243"/>
      <c r="M14" s="243"/>
      <c r="N14" s="243"/>
      <c r="O14" s="243"/>
      <c r="P14" s="243"/>
      <c r="Q14" s="243"/>
      <c r="R14" s="243"/>
      <c r="S14" s="243"/>
      <c r="T14" s="243"/>
      <c r="U14" s="243"/>
      <c r="V14" s="243"/>
      <c r="Y14" s="25"/>
      <c r="Z14" s="25"/>
      <c r="AA14" s="25"/>
      <c r="AB14" s="25"/>
      <c r="AC14" s="25"/>
      <c r="AD14" s="25"/>
      <c r="AE14" s="25"/>
      <c r="AF14" s="25"/>
    </row>
    <row r="15" spans="1:36" s="26" customFormat="1" ht="15">
      <c r="A15" s="528" t="s">
        <v>29</v>
      </c>
      <c r="B15" s="528"/>
      <c r="C15" s="528"/>
      <c r="D15" s="528"/>
      <c r="E15" s="528"/>
      <c r="F15" s="528"/>
      <c r="G15" s="528"/>
      <c r="H15" s="528"/>
      <c r="I15" s="528"/>
      <c r="J15" s="529"/>
      <c r="K15" s="252"/>
      <c r="L15" s="250" t="s">
        <v>580</v>
      </c>
      <c r="M15" s="251"/>
      <c r="N15" s="250" t="s">
        <v>30</v>
      </c>
      <c r="O15" s="314"/>
      <c r="P15" s="250"/>
      <c r="Q15" s="252"/>
      <c r="R15" s="250" t="s">
        <v>581</v>
      </c>
      <c r="S15" s="243"/>
      <c r="T15" s="243"/>
      <c r="U15" s="243"/>
      <c r="V15" s="243"/>
      <c r="Y15" s="479"/>
      <c r="Z15" s="250"/>
      <c r="AA15" s="314"/>
      <c r="AB15" s="250"/>
      <c r="AC15" s="314"/>
      <c r="AD15" s="250"/>
      <c r="AE15" s="314"/>
      <c r="AF15" s="250"/>
      <c r="AG15" s="243"/>
      <c r="AH15" s="243"/>
      <c r="AI15" s="243"/>
      <c r="AJ15" s="243"/>
    </row>
    <row r="16" spans="1:22" s="26" customFormat="1" ht="11.25" customHeight="1">
      <c r="A16" s="243"/>
      <c r="B16" s="243"/>
      <c r="C16" s="243"/>
      <c r="D16" s="243"/>
      <c r="E16" s="243"/>
      <c r="F16" s="243"/>
      <c r="G16" s="243"/>
      <c r="H16" s="243"/>
      <c r="I16" s="243"/>
      <c r="J16" s="243"/>
      <c r="K16" s="243"/>
      <c r="L16" s="243"/>
      <c r="M16" s="243"/>
      <c r="N16" s="243"/>
      <c r="O16" s="243"/>
      <c r="P16" s="243"/>
      <c r="Q16" s="243"/>
      <c r="R16" s="243"/>
      <c r="S16" s="243"/>
      <c r="T16" s="243"/>
      <c r="U16" s="243"/>
      <c r="V16" s="243"/>
    </row>
    <row r="17" spans="1:22" ht="12.75">
      <c r="A17" s="244" t="s">
        <v>31</v>
      </c>
      <c r="B17" s="240"/>
      <c r="C17" s="240"/>
      <c r="D17" s="240"/>
      <c r="E17" s="240"/>
      <c r="F17" s="240"/>
      <c r="G17" s="554"/>
      <c r="H17" s="554"/>
      <c r="I17" s="554"/>
      <c r="J17" s="554"/>
      <c r="K17" s="554"/>
      <c r="L17" s="555" t="s">
        <v>32</v>
      </c>
      <c r="M17" s="556"/>
      <c r="N17" s="556"/>
      <c r="O17" s="556"/>
      <c r="P17" s="556"/>
      <c r="Q17" s="572"/>
      <c r="R17" s="572"/>
      <c r="S17" s="572"/>
      <c r="T17" s="572"/>
      <c r="U17" s="572"/>
      <c r="V17" s="572"/>
    </row>
    <row r="18" spans="1:22" s="26" customFormat="1" ht="11.25" customHeight="1">
      <c r="A18" s="243"/>
      <c r="B18" s="243"/>
      <c r="C18" s="243"/>
      <c r="D18" s="243"/>
      <c r="E18" s="243"/>
      <c r="F18" s="243"/>
      <c r="G18" s="243"/>
      <c r="H18" s="243"/>
      <c r="I18" s="243"/>
      <c r="J18" s="243"/>
      <c r="K18" s="243"/>
      <c r="L18" s="243"/>
      <c r="M18" s="243"/>
      <c r="N18" s="243"/>
      <c r="O18" s="243"/>
      <c r="P18" s="243"/>
      <c r="Q18" s="243"/>
      <c r="R18" s="243"/>
      <c r="S18" s="243"/>
      <c r="T18" s="243"/>
      <c r="U18" s="243"/>
      <c r="V18" s="243"/>
    </row>
    <row r="19" spans="1:22" ht="15">
      <c r="A19" s="98"/>
      <c r="B19" s="99" t="s">
        <v>89</v>
      </c>
      <c r="C19" s="253"/>
      <c r="D19" s="100"/>
      <c r="E19" s="99"/>
      <c r="F19" s="254"/>
      <c r="G19" s="255" t="s">
        <v>88</v>
      </c>
      <c r="H19" s="253"/>
      <c r="I19" s="256"/>
      <c r="J19" s="257"/>
      <c r="K19" s="258" t="s">
        <v>87</v>
      </c>
      <c r="L19" s="448"/>
      <c r="M19" s="449"/>
      <c r="N19" s="527"/>
      <c r="O19" s="527"/>
      <c r="P19" s="527"/>
      <c r="Q19" s="527"/>
      <c r="R19" s="527"/>
      <c r="S19" s="250"/>
      <c r="T19" s="259"/>
      <c r="U19" s="248"/>
      <c r="V19" s="260"/>
    </row>
    <row r="20" spans="1:22" ht="12.75">
      <c r="A20" s="250"/>
      <c r="B20" s="250"/>
      <c r="C20" s="250"/>
      <c r="D20" s="250"/>
      <c r="E20" s="250"/>
      <c r="F20" s="250"/>
      <c r="G20" s="250"/>
      <c r="H20" s="250"/>
      <c r="I20" s="250"/>
      <c r="J20" s="250"/>
      <c r="K20" s="250"/>
      <c r="L20" s="250"/>
      <c r="M20" s="250"/>
      <c r="N20" s="250"/>
      <c r="O20" s="250"/>
      <c r="P20" s="250"/>
      <c r="Q20" s="250"/>
      <c r="R20" s="250"/>
      <c r="S20" s="250"/>
      <c r="T20" s="250"/>
      <c r="U20" s="250"/>
      <c r="V20" s="250"/>
    </row>
    <row r="21" spans="1:22" ht="6.75" customHeight="1">
      <c r="A21" s="27"/>
      <c r="B21" s="27"/>
      <c r="C21" s="27"/>
      <c r="D21" s="27"/>
      <c r="E21" s="27"/>
      <c r="F21" s="27"/>
      <c r="G21" s="27"/>
      <c r="H21" s="27"/>
      <c r="I21" s="27"/>
      <c r="J21" s="27"/>
      <c r="K21" s="27"/>
      <c r="L21" s="27"/>
      <c r="M21" s="27"/>
      <c r="N21" s="27"/>
      <c r="O21" s="27"/>
      <c r="P21" s="27"/>
      <c r="Q21" s="27"/>
      <c r="R21" s="27"/>
      <c r="S21" s="27"/>
      <c r="T21" s="27"/>
      <c r="U21" s="27"/>
      <c r="V21" s="27"/>
    </row>
    <row r="22" spans="1:22" ht="18">
      <c r="A22" s="575" t="s">
        <v>206</v>
      </c>
      <c r="B22" s="575"/>
      <c r="C22" s="575"/>
      <c r="D22" s="575"/>
      <c r="E22" s="575"/>
      <c r="F22" s="575"/>
      <c r="G22" s="575"/>
      <c r="H22" s="576"/>
      <c r="I22" s="575"/>
      <c r="J22" s="575"/>
      <c r="K22" s="575"/>
      <c r="L22" s="575"/>
      <c r="M22" s="575"/>
      <c r="N22" s="575"/>
      <c r="O22" s="575"/>
      <c r="P22" s="575"/>
      <c r="Q22" s="575"/>
      <c r="R22" s="575"/>
      <c r="S22" s="575"/>
      <c r="T22" s="575"/>
      <c r="U22" s="575"/>
      <c r="V22" s="575"/>
    </row>
    <row r="23" spans="1:22" ht="13.5" thickBot="1">
      <c r="A23" s="29"/>
      <c r="B23" s="531" t="s">
        <v>123</v>
      </c>
      <c r="C23" s="532"/>
      <c r="D23" s="532"/>
      <c r="E23" s="532"/>
      <c r="F23" s="30"/>
      <c r="G23" s="534" t="s">
        <v>33</v>
      </c>
      <c r="H23" s="573"/>
      <c r="I23" s="573"/>
      <c r="J23" s="573"/>
      <c r="K23" s="573"/>
      <c r="L23" s="574"/>
      <c r="M23" s="31"/>
      <c r="N23" s="32" t="s">
        <v>34</v>
      </c>
      <c r="O23" s="33"/>
      <c r="P23" s="533" t="s">
        <v>35</v>
      </c>
      <c r="Q23" s="534"/>
      <c r="R23" s="534"/>
      <c r="S23" s="534"/>
      <c r="T23" s="534"/>
      <c r="U23" s="534"/>
      <c r="V23" s="534"/>
    </row>
    <row r="24" spans="1:22" ht="12.75">
      <c r="A24" s="34" t="s">
        <v>36</v>
      </c>
      <c r="B24" s="535"/>
      <c r="C24" s="536"/>
      <c r="D24" s="536"/>
      <c r="E24" s="537"/>
      <c r="F24" s="35"/>
      <c r="G24" s="560" t="s">
        <v>170</v>
      </c>
      <c r="H24" s="561"/>
      <c r="I24" s="561"/>
      <c r="J24" s="561"/>
      <c r="K24" s="561"/>
      <c r="L24" s="562"/>
      <c r="M24" s="36"/>
      <c r="N24" s="261">
        <v>0</v>
      </c>
      <c r="O24" s="36"/>
      <c r="P24" s="571"/>
      <c r="Q24" s="572"/>
      <c r="R24" s="572"/>
      <c r="S24" s="572"/>
      <c r="T24" s="572"/>
      <c r="U24" s="572"/>
      <c r="V24" s="572"/>
    </row>
    <row r="25" spans="1:22" ht="12.75">
      <c r="A25" s="37" t="s">
        <v>37</v>
      </c>
      <c r="B25" s="524"/>
      <c r="C25" s="525"/>
      <c r="D25" s="525"/>
      <c r="E25" s="526"/>
      <c r="F25" s="35"/>
      <c r="G25" s="524"/>
      <c r="H25" s="544"/>
      <c r="I25" s="544"/>
      <c r="J25" s="544"/>
      <c r="K25" s="544"/>
      <c r="L25" s="545"/>
      <c r="M25" s="36"/>
      <c r="N25" s="262"/>
      <c r="O25" s="36"/>
      <c r="P25" s="524"/>
      <c r="Q25" s="525"/>
      <c r="R25" s="525"/>
      <c r="S25" s="525"/>
      <c r="T25" s="525"/>
      <c r="U25" s="525"/>
      <c r="V25" s="525"/>
    </row>
    <row r="26" spans="1:29" ht="12.75">
      <c r="A26" s="37" t="s">
        <v>38</v>
      </c>
      <c r="B26" s="524"/>
      <c r="C26" s="525"/>
      <c r="D26" s="525"/>
      <c r="E26" s="526"/>
      <c r="F26" s="35"/>
      <c r="G26" s="524"/>
      <c r="H26" s="544"/>
      <c r="I26" s="544"/>
      <c r="J26" s="544"/>
      <c r="K26" s="544"/>
      <c r="L26" s="545"/>
      <c r="M26" s="36"/>
      <c r="N26" s="262"/>
      <c r="O26" s="36"/>
      <c r="P26" s="524"/>
      <c r="Q26" s="525"/>
      <c r="R26" s="525"/>
      <c r="S26" s="525"/>
      <c r="T26" s="525"/>
      <c r="U26" s="525"/>
      <c r="V26" s="525"/>
      <c r="Z26" s="38"/>
      <c r="AA26" s="38"/>
      <c r="AB26" s="38"/>
      <c r="AC26" s="38"/>
    </row>
    <row r="27" spans="1:22" ht="12.75">
      <c r="A27" s="37" t="s">
        <v>39</v>
      </c>
      <c r="B27" s="524"/>
      <c r="C27" s="525"/>
      <c r="D27" s="525"/>
      <c r="E27" s="526"/>
      <c r="F27" s="35"/>
      <c r="G27" s="524"/>
      <c r="H27" s="544"/>
      <c r="I27" s="544"/>
      <c r="J27" s="544"/>
      <c r="K27" s="544"/>
      <c r="L27" s="545"/>
      <c r="M27" s="36"/>
      <c r="N27" s="262"/>
      <c r="O27" s="36"/>
      <c r="P27" s="524"/>
      <c r="Q27" s="525"/>
      <c r="R27" s="525"/>
      <c r="S27" s="525"/>
      <c r="T27" s="525"/>
      <c r="U27" s="525"/>
      <c r="V27" s="525"/>
    </row>
    <row r="28" spans="1:22" ht="12.75">
      <c r="A28" s="37" t="s">
        <v>40</v>
      </c>
      <c r="B28" s="524"/>
      <c r="C28" s="525"/>
      <c r="D28" s="525"/>
      <c r="E28" s="526"/>
      <c r="F28" s="35"/>
      <c r="G28" s="524"/>
      <c r="H28" s="544"/>
      <c r="I28" s="544"/>
      <c r="J28" s="544"/>
      <c r="K28" s="544"/>
      <c r="L28" s="545"/>
      <c r="M28" s="36"/>
      <c r="N28" s="262"/>
      <c r="O28" s="36"/>
      <c r="P28" s="524"/>
      <c r="Q28" s="525"/>
      <c r="R28" s="525"/>
      <c r="S28" s="525"/>
      <c r="T28" s="525"/>
      <c r="U28" s="525"/>
      <c r="V28" s="525"/>
    </row>
    <row r="29" spans="1:22" ht="12.75">
      <c r="A29" s="37" t="s">
        <v>121</v>
      </c>
      <c r="B29" s="524"/>
      <c r="C29" s="525"/>
      <c r="D29" s="525"/>
      <c r="E29" s="526"/>
      <c r="F29" s="39"/>
      <c r="G29" s="524"/>
      <c r="H29" s="544"/>
      <c r="I29" s="544"/>
      <c r="J29" s="544"/>
      <c r="K29" s="544"/>
      <c r="L29" s="545"/>
      <c r="M29" s="40"/>
      <c r="N29" s="262"/>
      <c r="O29" s="40"/>
      <c r="P29" s="524"/>
      <c r="Q29" s="525"/>
      <c r="R29" s="525"/>
      <c r="S29" s="525"/>
      <c r="T29" s="525"/>
      <c r="U29" s="525"/>
      <c r="V29" s="525"/>
    </row>
    <row r="30" spans="1:22" ht="14.25" customHeight="1">
      <c r="A30" s="37" t="s">
        <v>124</v>
      </c>
      <c r="B30" s="524"/>
      <c r="C30" s="525"/>
      <c r="D30" s="525"/>
      <c r="E30" s="526"/>
      <c r="F30" s="39"/>
      <c r="G30" s="524"/>
      <c r="H30" s="525"/>
      <c r="I30" s="525"/>
      <c r="J30" s="525"/>
      <c r="K30" s="525"/>
      <c r="L30" s="526"/>
      <c r="M30" s="40"/>
      <c r="N30" s="262"/>
      <c r="O30" s="40"/>
      <c r="P30" s="524"/>
      <c r="Q30" s="525"/>
      <c r="R30" s="525"/>
      <c r="S30" s="525"/>
      <c r="T30" s="525"/>
      <c r="U30" s="525"/>
      <c r="V30" s="525"/>
    </row>
    <row r="31" spans="1:22" ht="14.25" customHeight="1">
      <c r="A31" s="37" t="s">
        <v>167</v>
      </c>
      <c r="B31" s="524"/>
      <c r="C31" s="525"/>
      <c r="D31" s="525"/>
      <c r="E31" s="526"/>
      <c r="F31" s="39"/>
      <c r="G31" s="524"/>
      <c r="H31" s="525"/>
      <c r="I31" s="525"/>
      <c r="J31" s="525"/>
      <c r="K31" s="525"/>
      <c r="L31" s="526"/>
      <c r="M31" s="40"/>
      <c r="N31" s="262"/>
      <c r="O31" s="40"/>
      <c r="P31" s="524"/>
      <c r="Q31" s="525"/>
      <c r="R31" s="525"/>
      <c r="S31" s="525"/>
      <c r="T31" s="525"/>
      <c r="U31" s="525"/>
      <c r="V31" s="525"/>
    </row>
    <row r="32" spans="1:22" ht="14.25" customHeight="1">
      <c r="A32" s="37" t="s">
        <v>168</v>
      </c>
      <c r="B32" s="524"/>
      <c r="C32" s="525"/>
      <c r="D32" s="525"/>
      <c r="E32" s="526"/>
      <c r="F32" s="39"/>
      <c r="G32" s="524"/>
      <c r="H32" s="525"/>
      <c r="I32" s="525"/>
      <c r="J32" s="525"/>
      <c r="K32" s="525"/>
      <c r="L32" s="526"/>
      <c r="M32" s="40"/>
      <c r="N32" s="262"/>
      <c r="O32" s="40"/>
      <c r="P32" s="524"/>
      <c r="Q32" s="525"/>
      <c r="R32" s="525"/>
      <c r="S32" s="525"/>
      <c r="T32" s="525"/>
      <c r="U32" s="525"/>
      <c r="V32" s="525"/>
    </row>
    <row r="33" spans="1:22" ht="12.75">
      <c r="A33" s="37" t="s">
        <v>169</v>
      </c>
      <c r="B33" s="524"/>
      <c r="C33" s="525"/>
      <c r="D33" s="525"/>
      <c r="E33" s="526"/>
      <c r="F33" s="39"/>
      <c r="G33" s="524"/>
      <c r="H33" s="544"/>
      <c r="I33" s="544"/>
      <c r="J33" s="544"/>
      <c r="K33" s="544"/>
      <c r="L33" s="545"/>
      <c r="M33" s="40"/>
      <c r="N33" s="262"/>
      <c r="O33" s="40"/>
      <c r="P33" s="524"/>
      <c r="Q33" s="525"/>
      <c r="R33" s="525"/>
      <c r="S33" s="525"/>
      <c r="T33" s="525"/>
      <c r="U33" s="525"/>
      <c r="V33" s="525"/>
    </row>
    <row r="34" spans="1:22" s="26" customFormat="1" ht="11.25" customHeight="1">
      <c r="A34" s="41"/>
      <c r="B34" s="41"/>
      <c r="C34" s="41"/>
      <c r="D34" s="41"/>
      <c r="E34" s="41"/>
      <c r="F34" s="41"/>
      <c r="G34" s="41"/>
      <c r="H34" s="41"/>
      <c r="I34" s="41"/>
      <c r="J34" s="41"/>
      <c r="K34" s="41"/>
      <c r="L34" s="41"/>
      <c r="M34" s="41"/>
      <c r="N34" s="263"/>
      <c r="O34" s="41"/>
      <c r="P34" s="41"/>
      <c r="Q34" s="41"/>
      <c r="R34" s="41"/>
      <c r="S34" s="41"/>
      <c r="T34" s="41"/>
      <c r="U34" s="41"/>
      <c r="V34" s="41"/>
    </row>
    <row r="35" spans="1:22" ht="12.75">
      <c r="A35" s="78" t="s">
        <v>90</v>
      </c>
      <c r="B35" s="77"/>
      <c r="C35" s="76"/>
      <c r="D35" s="76"/>
      <c r="E35" s="76"/>
      <c r="F35" s="76"/>
      <c r="G35" s="76"/>
      <c r="H35" s="76"/>
      <c r="I35" s="76"/>
      <c r="K35" s="373"/>
      <c r="L35" s="125" t="s">
        <v>104</v>
      </c>
      <c r="M35" s="27"/>
      <c r="N35" s="252"/>
      <c r="O35" s="553" t="s">
        <v>71</v>
      </c>
      <c r="P35" s="492"/>
      <c r="Q35" s="492"/>
      <c r="R35" s="24"/>
      <c r="S35" s="550"/>
      <c r="T35" s="551"/>
      <c r="U35" s="552"/>
      <c r="V35" s="67" t="s">
        <v>126</v>
      </c>
    </row>
    <row r="36" spans="1:22" s="43" customFormat="1" ht="14.25" customHeight="1">
      <c r="A36" s="42"/>
      <c r="B36" s="42"/>
      <c r="C36" s="42"/>
      <c r="D36" s="42"/>
      <c r="E36" s="42"/>
      <c r="F36" s="42"/>
      <c r="G36" s="42"/>
      <c r="H36" s="42"/>
      <c r="I36" s="42"/>
      <c r="K36" s="374"/>
      <c r="L36" s="125" t="s">
        <v>105</v>
      </c>
      <c r="M36" s="42"/>
      <c r="N36" s="264"/>
      <c r="O36" s="42"/>
      <c r="P36" s="42"/>
      <c r="Q36" s="42"/>
      <c r="R36" s="42"/>
      <c r="S36" s="187" t="s">
        <v>360</v>
      </c>
      <c r="T36" s="42"/>
      <c r="U36" s="42"/>
      <c r="V36" s="42"/>
    </row>
    <row r="37" spans="1:22" s="43" customFormat="1" ht="9" customHeight="1">
      <c r="A37" s="42"/>
      <c r="B37" s="42"/>
      <c r="C37" s="42"/>
      <c r="D37" s="42"/>
      <c r="E37" s="42"/>
      <c r="F37" s="42"/>
      <c r="G37" s="42"/>
      <c r="H37" s="42"/>
      <c r="I37" s="42"/>
      <c r="J37" s="126"/>
      <c r="K37" s="126"/>
      <c r="L37" s="125"/>
      <c r="M37" s="42"/>
      <c r="N37" s="42"/>
      <c r="O37" s="42"/>
      <c r="P37" s="42"/>
      <c r="Q37" s="42"/>
      <c r="R37" s="42"/>
      <c r="S37" s="42"/>
      <c r="T37" s="42"/>
      <c r="U37" s="42"/>
      <c r="V37" s="42"/>
    </row>
    <row r="38" spans="1:22" ht="12.75" customHeight="1">
      <c r="A38" s="546" t="s">
        <v>642</v>
      </c>
      <c r="B38" s="546"/>
      <c r="C38" s="546"/>
      <c r="D38" s="546"/>
      <c r="E38" s="546"/>
      <c r="F38" s="546"/>
      <c r="G38" s="546"/>
      <c r="H38" s="546"/>
      <c r="I38" s="546"/>
      <c r="J38" s="546"/>
      <c r="K38" s="546"/>
      <c r="L38" s="546"/>
      <c r="M38" s="546"/>
      <c r="N38" s="546"/>
      <c r="O38" s="546"/>
      <c r="P38" s="546"/>
      <c r="Q38" s="546"/>
      <c r="R38" s="546"/>
      <c r="S38" s="546"/>
      <c r="T38" s="546"/>
      <c r="U38" s="546"/>
      <c r="V38" s="546"/>
    </row>
    <row r="39" spans="1:28" ht="113.25" customHeight="1">
      <c r="A39" s="577"/>
      <c r="B39" s="578"/>
      <c r="C39" s="578"/>
      <c r="D39" s="578"/>
      <c r="E39" s="578"/>
      <c r="F39" s="578"/>
      <c r="G39" s="578"/>
      <c r="H39" s="578"/>
      <c r="I39" s="578"/>
      <c r="J39" s="578"/>
      <c r="K39" s="578"/>
      <c r="L39" s="578"/>
      <c r="M39" s="578"/>
      <c r="N39" s="578"/>
      <c r="O39" s="578"/>
      <c r="P39" s="578"/>
      <c r="Q39" s="578"/>
      <c r="R39" s="578"/>
      <c r="S39" s="578"/>
      <c r="T39" s="578"/>
      <c r="U39" s="578"/>
      <c r="V39" s="579"/>
      <c r="AB39" s="79"/>
    </row>
    <row r="40" spans="1:22" ht="10.5" customHeight="1">
      <c r="A40" s="44"/>
      <c r="B40" s="44"/>
      <c r="C40" s="44"/>
      <c r="D40" s="45"/>
      <c r="E40" s="45"/>
      <c r="F40" s="45"/>
      <c r="G40" s="45"/>
      <c r="H40" s="45"/>
      <c r="I40" s="45"/>
      <c r="J40" s="45"/>
      <c r="K40" s="45"/>
      <c r="L40" s="45"/>
      <c r="M40" s="45"/>
      <c r="N40" s="45"/>
      <c r="O40" s="45"/>
      <c r="P40" s="45"/>
      <c r="Q40" s="45"/>
      <c r="R40" s="45"/>
      <c r="S40" s="45"/>
      <c r="T40" s="45"/>
      <c r="U40" s="45"/>
      <c r="V40" s="45"/>
    </row>
    <row r="41" spans="1:22" ht="12.75">
      <c r="A41" s="28" t="s">
        <v>41</v>
      </c>
      <c r="B41" s="250"/>
      <c r="C41" s="250"/>
      <c r="D41" s="557"/>
      <c r="E41" s="558"/>
      <c r="F41" s="558"/>
      <c r="G41" s="558"/>
      <c r="H41" s="558"/>
      <c r="I41" s="558"/>
      <c r="J41" s="558"/>
      <c r="K41" s="558"/>
      <c r="L41" s="559"/>
      <c r="M41" s="250"/>
      <c r="N41" s="265" t="s">
        <v>42</v>
      </c>
      <c r="O41" s="250"/>
      <c r="P41" s="250"/>
      <c r="Q41" s="250"/>
      <c r="R41" s="557"/>
      <c r="S41" s="558"/>
      <c r="T41" s="558"/>
      <c r="U41" s="558"/>
      <c r="V41" s="559"/>
    </row>
    <row r="42" spans="1:22" s="26" customFormat="1" ht="11.25" customHeight="1">
      <c r="A42" s="25"/>
      <c r="B42" s="243"/>
      <c r="C42" s="243"/>
      <c r="D42" s="243"/>
      <c r="E42" s="243"/>
      <c r="F42" s="243"/>
      <c r="G42" s="243"/>
      <c r="H42" s="243"/>
      <c r="I42" s="243"/>
      <c r="J42" s="243"/>
      <c r="K42" s="243"/>
      <c r="L42" s="243"/>
      <c r="M42" s="243"/>
      <c r="N42" s="243"/>
      <c r="O42" s="243"/>
      <c r="P42" s="243"/>
      <c r="Q42" s="243"/>
      <c r="R42" s="243"/>
      <c r="S42" s="243"/>
      <c r="T42" s="243"/>
      <c r="U42" s="243"/>
      <c r="V42" s="243"/>
    </row>
    <row r="43" spans="1:22" ht="12.75">
      <c r="A43" s="28" t="s">
        <v>43</v>
      </c>
      <c r="B43" s="250"/>
      <c r="C43" s="250"/>
      <c r="D43" s="250"/>
      <c r="E43" s="250"/>
      <c r="F43" s="252"/>
      <c r="G43" s="250" t="s">
        <v>207</v>
      </c>
      <c r="H43" s="250"/>
      <c r="I43" s="250"/>
      <c r="J43" s="250"/>
      <c r="K43" s="250"/>
      <c r="L43" s="250"/>
      <c r="M43" s="252"/>
      <c r="N43" s="250" t="s">
        <v>208</v>
      </c>
      <c r="O43" s="250"/>
      <c r="P43" s="250"/>
      <c r="Q43" s="314"/>
      <c r="R43" s="256"/>
      <c r="S43" s="250"/>
      <c r="T43" s="250"/>
      <c r="U43" s="250"/>
      <c r="V43" s="250"/>
    </row>
    <row r="44" spans="1:22" ht="6.75" customHeight="1">
      <c r="A44" s="565" t="s">
        <v>209</v>
      </c>
      <c r="B44" s="565"/>
      <c r="C44" s="565"/>
      <c r="D44" s="565"/>
      <c r="E44" s="250"/>
      <c r="F44" s="250"/>
      <c r="G44" s="250"/>
      <c r="H44" s="250"/>
      <c r="I44" s="250"/>
      <c r="J44" s="250"/>
      <c r="K44" s="250"/>
      <c r="L44" s="250"/>
      <c r="M44" s="250"/>
      <c r="N44" s="250"/>
      <c r="O44" s="250"/>
      <c r="P44" s="250"/>
      <c r="Q44" s="250"/>
      <c r="R44" s="250"/>
      <c r="S44" s="250"/>
      <c r="T44" s="250"/>
      <c r="U44" s="250"/>
      <c r="V44" s="250"/>
    </row>
    <row r="45" spans="1:22" ht="12.75">
      <c r="A45" s="565"/>
      <c r="B45" s="565"/>
      <c r="C45" s="565"/>
      <c r="D45" s="565"/>
      <c r="E45" s="250"/>
      <c r="F45" s="252"/>
      <c r="G45" s="250" t="s">
        <v>44</v>
      </c>
      <c r="H45" s="250"/>
      <c r="I45" s="250"/>
      <c r="J45" s="252"/>
      <c r="K45" s="266" t="s">
        <v>45</v>
      </c>
      <c r="L45" s="557"/>
      <c r="M45" s="558"/>
      <c r="N45" s="558"/>
      <c r="O45" s="558"/>
      <c r="P45" s="558"/>
      <c r="Q45" s="558"/>
      <c r="R45" s="558"/>
      <c r="S45" s="558"/>
      <c r="T45" s="558"/>
      <c r="U45" s="558"/>
      <c r="V45" s="559"/>
    </row>
    <row r="46" spans="1:22" ht="6.75" customHeight="1">
      <c r="A46" s="27"/>
      <c r="B46" s="250"/>
      <c r="C46" s="250"/>
      <c r="D46" s="250"/>
      <c r="E46" s="250"/>
      <c r="F46" s="250"/>
      <c r="G46" s="250"/>
      <c r="H46" s="250"/>
      <c r="I46" s="250"/>
      <c r="J46" s="250"/>
      <c r="K46" s="250"/>
      <c r="L46" s="250"/>
      <c r="M46" s="250"/>
      <c r="N46" s="250"/>
      <c r="O46" s="250"/>
      <c r="P46" s="250"/>
      <c r="Q46" s="250"/>
      <c r="R46" s="250"/>
      <c r="S46" s="250"/>
      <c r="T46" s="250"/>
      <c r="U46" s="250"/>
      <c r="V46" s="250"/>
    </row>
    <row r="47" spans="1:22" ht="12.75">
      <c r="A47" s="28" t="s">
        <v>46</v>
      </c>
      <c r="B47" s="250"/>
      <c r="C47" s="250"/>
      <c r="D47" s="250"/>
      <c r="E47" s="250"/>
      <c r="F47" s="252"/>
      <c r="G47" s="582" t="s">
        <v>47</v>
      </c>
      <c r="H47" s="583"/>
      <c r="I47" s="584"/>
      <c r="J47" s="271"/>
      <c r="K47" s="268" t="s">
        <v>72</v>
      </c>
      <c r="L47" s="530"/>
      <c r="M47" s="530"/>
      <c r="N47" s="530"/>
      <c r="O47" s="530"/>
      <c r="P47" s="530"/>
      <c r="Q47" s="530"/>
      <c r="R47" s="530"/>
      <c r="S47" s="530"/>
      <c r="T47" s="269"/>
      <c r="U47" s="272"/>
      <c r="V47" s="267" t="s">
        <v>48</v>
      </c>
    </row>
    <row r="48" spans="1:22" ht="6.75" customHeight="1">
      <c r="A48" s="27"/>
      <c r="B48" s="250"/>
      <c r="C48" s="250"/>
      <c r="D48" s="250"/>
      <c r="E48" s="250"/>
      <c r="F48" s="250"/>
      <c r="G48" s="250"/>
      <c r="H48" s="250"/>
      <c r="I48" s="250"/>
      <c r="J48" s="250"/>
      <c r="K48" s="250"/>
      <c r="L48" s="250"/>
      <c r="M48" s="250"/>
      <c r="N48" s="250"/>
      <c r="O48" s="250"/>
      <c r="P48" s="250"/>
      <c r="Q48" s="250"/>
      <c r="R48" s="250"/>
      <c r="S48" s="250"/>
      <c r="T48" s="250"/>
      <c r="U48" s="250"/>
      <c r="V48" s="250"/>
    </row>
    <row r="49" spans="1:22" ht="12.75">
      <c r="A49" s="27"/>
      <c r="B49" s="250"/>
      <c r="C49" s="250"/>
      <c r="D49" s="250"/>
      <c r="E49" s="250"/>
      <c r="F49" s="252"/>
      <c r="G49" s="250" t="s">
        <v>25</v>
      </c>
      <c r="H49" s="250"/>
      <c r="I49" s="530"/>
      <c r="J49" s="530"/>
      <c r="K49" s="530"/>
      <c r="L49" s="530"/>
      <c r="M49" s="530"/>
      <c r="N49" s="530"/>
      <c r="O49" s="530"/>
      <c r="P49" s="530"/>
      <c r="Q49" s="530"/>
      <c r="R49" s="530"/>
      <c r="S49" s="530"/>
      <c r="T49" s="530"/>
      <c r="U49" s="530"/>
      <c r="V49" s="530"/>
    </row>
    <row r="50" spans="1:22" ht="6.75" customHeight="1">
      <c r="A50" s="27"/>
      <c r="B50" s="250"/>
      <c r="C50" s="250"/>
      <c r="D50" s="250"/>
      <c r="E50" s="250"/>
      <c r="F50" s="250"/>
      <c r="G50" s="250"/>
      <c r="H50" s="250"/>
      <c r="I50" s="250"/>
      <c r="J50" s="250"/>
      <c r="K50" s="250"/>
      <c r="L50" s="250"/>
      <c r="M50" s="250"/>
      <c r="N50" s="250"/>
      <c r="O50" s="250"/>
      <c r="P50" s="250"/>
      <c r="Q50" s="250"/>
      <c r="R50" s="250"/>
      <c r="S50" s="250"/>
      <c r="T50" s="250"/>
      <c r="U50" s="250"/>
      <c r="V50" s="250"/>
    </row>
    <row r="51" spans="1:22" ht="12.75">
      <c r="A51" s="28" t="s">
        <v>92</v>
      </c>
      <c r="B51" s="28"/>
      <c r="C51" s="28"/>
      <c r="D51" s="28"/>
      <c r="E51" s="28"/>
      <c r="F51" s="28"/>
      <c r="G51" s="28"/>
      <c r="H51" s="28"/>
      <c r="I51" s="28"/>
      <c r="J51" s="28"/>
      <c r="K51" s="28"/>
      <c r="L51" s="28"/>
      <c r="M51" s="27"/>
      <c r="N51" s="27"/>
      <c r="O51" s="27"/>
      <c r="P51" s="27"/>
      <c r="Q51" s="27"/>
      <c r="R51" s="27"/>
      <c r="S51" s="27"/>
      <c r="T51" s="27"/>
      <c r="U51" s="27"/>
      <c r="V51" s="27"/>
    </row>
    <row r="52" spans="1:22" ht="6.75" customHeight="1">
      <c r="A52" s="27"/>
      <c r="B52" s="27"/>
      <c r="C52" s="27"/>
      <c r="D52" s="27"/>
      <c r="E52" s="27"/>
      <c r="F52" s="27"/>
      <c r="G52" s="27"/>
      <c r="H52" s="27"/>
      <c r="I52" s="27"/>
      <c r="J52" s="27"/>
      <c r="K52" s="27"/>
      <c r="L52" s="27"/>
      <c r="M52" s="27"/>
      <c r="N52" s="27"/>
      <c r="O52" s="27"/>
      <c r="P52" s="27"/>
      <c r="Q52" s="27"/>
      <c r="R52" s="27"/>
      <c r="S52" s="27"/>
      <c r="T52" s="27"/>
      <c r="U52" s="27"/>
      <c r="V52" s="27"/>
    </row>
    <row r="53" spans="1:22" ht="12.75">
      <c r="A53" s="567" t="s">
        <v>49</v>
      </c>
      <c r="B53" s="567"/>
      <c r="C53" s="563">
        <f>+'(4) Budget'!P69</f>
        <v>0</v>
      </c>
      <c r="D53" s="563"/>
      <c r="E53" s="563"/>
      <c r="F53" s="563"/>
      <c r="G53" s="563"/>
      <c r="H53" s="27"/>
      <c r="I53" s="87" t="s">
        <v>50</v>
      </c>
      <c r="J53" s="563">
        <f>+'(4) Budget'!P96</f>
        <v>0</v>
      </c>
      <c r="K53" s="563"/>
      <c r="L53" s="563"/>
      <c r="M53" s="27"/>
      <c r="N53" s="27"/>
      <c r="O53" s="27"/>
      <c r="P53" s="27"/>
      <c r="Q53" s="27"/>
      <c r="R53" s="27"/>
      <c r="S53" s="580" t="s">
        <v>51</v>
      </c>
      <c r="T53" s="492"/>
      <c r="U53" s="492"/>
      <c r="V53" s="52">
        <f>+'(4) Budget'!P98</f>
        <v>0</v>
      </c>
    </row>
    <row r="54" spans="1:22" ht="6.75" customHeight="1">
      <c r="A54" s="27"/>
      <c r="B54" s="27"/>
      <c r="C54" s="27"/>
      <c r="D54" s="27"/>
      <c r="E54" s="27"/>
      <c r="F54" s="27"/>
      <c r="G54" s="27"/>
      <c r="H54" s="27"/>
      <c r="I54" s="27"/>
      <c r="J54" s="27"/>
      <c r="K54" s="27"/>
      <c r="L54" s="27"/>
      <c r="M54" s="27"/>
      <c r="N54" s="27"/>
      <c r="O54" s="27"/>
      <c r="P54" s="27"/>
      <c r="Q54" s="27"/>
      <c r="R54" s="27"/>
      <c r="S54" s="27"/>
      <c r="T54" s="27"/>
      <c r="U54" s="27"/>
      <c r="V54" s="27"/>
    </row>
    <row r="55" spans="1:22" ht="12.75">
      <c r="A55" s="549" t="s">
        <v>52</v>
      </c>
      <c r="B55" s="549"/>
      <c r="C55" s="549"/>
      <c r="D55" s="549"/>
      <c r="E55" s="549"/>
      <c r="F55" s="549"/>
      <c r="G55" s="549"/>
      <c r="H55" s="549"/>
      <c r="I55" s="549"/>
      <c r="J55" s="549"/>
      <c r="K55" s="549"/>
      <c r="L55" s="549"/>
      <c r="M55" s="549"/>
      <c r="N55" s="549"/>
      <c r="O55" s="549"/>
      <c r="P55" s="549"/>
      <c r="Q55" s="549"/>
      <c r="R55" s="549"/>
      <c r="S55" s="549"/>
      <c r="T55" s="549"/>
      <c r="U55" s="549"/>
      <c r="V55" s="549"/>
    </row>
    <row r="56" spans="1:22" ht="12.75">
      <c r="A56" s="501" t="s">
        <v>53</v>
      </c>
      <c r="B56" s="566"/>
      <c r="C56" s="566"/>
      <c r="D56" s="566"/>
      <c r="E56" s="566"/>
      <c r="F56" s="566"/>
      <c r="G56" s="566"/>
      <c r="H56" s="566"/>
      <c r="I56" s="566"/>
      <c r="J56" s="566"/>
      <c r="K56" s="566"/>
      <c r="L56" s="566"/>
      <c r="M56" s="566"/>
      <c r="N56" s="566"/>
      <c r="O56" s="566"/>
      <c r="P56" s="566"/>
      <c r="Q56" s="566"/>
      <c r="R56" s="566"/>
      <c r="S56" s="566"/>
      <c r="T56" s="566"/>
      <c r="U56" s="566"/>
      <c r="V56" s="566"/>
    </row>
    <row r="57" spans="1:22" ht="6.75" customHeight="1">
      <c r="A57" s="27"/>
      <c r="B57" s="27"/>
      <c r="C57" s="27"/>
      <c r="D57" s="27"/>
      <c r="E57" s="27"/>
      <c r="F57" s="27"/>
      <c r="G57" s="27"/>
      <c r="H57" s="27"/>
      <c r="I57" s="27"/>
      <c r="J57" s="27"/>
      <c r="K57" s="27"/>
      <c r="L57" s="27"/>
      <c r="M57" s="27"/>
      <c r="N57" s="27"/>
      <c r="O57" s="27"/>
      <c r="P57" s="27"/>
      <c r="Q57" s="27"/>
      <c r="R57" s="27"/>
      <c r="S57" s="27"/>
      <c r="T57" s="27"/>
      <c r="U57" s="27"/>
      <c r="V57" s="27"/>
    </row>
    <row r="58" spans="1:22" ht="12.75">
      <c r="A58" s="46" t="s">
        <v>212</v>
      </c>
      <c r="B58" s="564"/>
      <c r="C58" s="564"/>
      <c r="D58" s="564"/>
      <c r="E58" s="564"/>
      <c r="F58" s="564"/>
      <c r="G58" s="564"/>
      <c r="H58" s="564"/>
      <c r="I58" s="564"/>
      <c r="J58" s="564"/>
      <c r="K58" s="564"/>
      <c r="L58" s="564"/>
      <c r="M58" s="564"/>
      <c r="N58" s="564"/>
      <c r="O58" s="564"/>
      <c r="P58" s="250"/>
      <c r="Q58" s="250"/>
      <c r="R58" s="564"/>
      <c r="S58" s="564"/>
      <c r="T58" s="564"/>
      <c r="U58" s="564"/>
      <c r="V58" s="564"/>
    </row>
    <row r="59" spans="1:22" ht="12.75">
      <c r="A59" s="46"/>
      <c r="B59" s="548" t="s">
        <v>210</v>
      </c>
      <c r="C59" s="548"/>
      <c r="D59" s="548"/>
      <c r="E59" s="548"/>
      <c r="F59" s="548"/>
      <c r="G59" s="548"/>
      <c r="H59" s="548"/>
      <c r="I59" s="548"/>
      <c r="J59" s="548"/>
      <c r="K59" s="548"/>
      <c r="L59" s="548"/>
      <c r="M59" s="548"/>
      <c r="N59" s="548"/>
      <c r="O59" s="548"/>
      <c r="P59" s="27"/>
      <c r="Q59" s="27"/>
      <c r="R59" s="548" t="s">
        <v>54</v>
      </c>
      <c r="S59" s="548"/>
      <c r="T59" s="548"/>
      <c r="U59" s="548"/>
      <c r="V59" s="548"/>
    </row>
    <row r="60" spans="1:22" ht="12.75">
      <c r="A60" s="46" t="s">
        <v>84</v>
      </c>
      <c r="B60" s="547"/>
      <c r="C60" s="547"/>
      <c r="D60" s="547"/>
      <c r="E60" s="547"/>
      <c r="F60" s="547"/>
      <c r="G60" s="547"/>
      <c r="H60" s="547"/>
      <c r="I60" s="547"/>
      <c r="J60" s="547"/>
      <c r="K60" s="547"/>
      <c r="L60" s="547"/>
      <c r="M60" s="547"/>
      <c r="N60" s="547"/>
      <c r="O60" s="547"/>
      <c r="P60" s="27"/>
      <c r="Q60" s="27"/>
      <c r="R60" s="547"/>
      <c r="S60" s="547"/>
      <c r="T60" s="547"/>
      <c r="U60" s="547"/>
      <c r="V60" s="547"/>
    </row>
    <row r="61" spans="1:22" ht="12.75">
      <c r="A61" s="27"/>
      <c r="B61" s="548" t="s">
        <v>173</v>
      </c>
      <c r="C61" s="548"/>
      <c r="D61" s="548"/>
      <c r="E61" s="548"/>
      <c r="F61" s="548"/>
      <c r="G61" s="548"/>
      <c r="H61" s="548"/>
      <c r="I61" s="548"/>
      <c r="J61" s="548"/>
      <c r="K61" s="548"/>
      <c r="L61" s="548"/>
      <c r="M61" s="548"/>
      <c r="N61" s="548"/>
      <c r="O61" s="548"/>
      <c r="P61" s="27"/>
      <c r="Q61" s="27"/>
      <c r="R61" s="548" t="s">
        <v>54</v>
      </c>
      <c r="S61" s="548"/>
      <c r="T61" s="548"/>
      <c r="U61" s="548"/>
      <c r="V61" s="548"/>
    </row>
    <row r="62" spans="1:22" ht="12.75">
      <c r="A62" s="46" t="s">
        <v>80</v>
      </c>
      <c r="B62" s="547"/>
      <c r="C62" s="547"/>
      <c r="D62" s="547"/>
      <c r="E62" s="547"/>
      <c r="F62" s="547"/>
      <c r="G62" s="547"/>
      <c r="H62" s="547"/>
      <c r="I62" s="547"/>
      <c r="J62" s="547"/>
      <c r="K62" s="547"/>
      <c r="L62" s="547"/>
      <c r="M62" s="547"/>
      <c r="N62" s="547"/>
      <c r="O62" s="547"/>
      <c r="P62" s="27"/>
      <c r="Q62" s="27"/>
      <c r="R62" s="547"/>
      <c r="S62" s="547"/>
      <c r="T62" s="547"/>
      <c r="U62" s="547"/>
      <c r="V62" s="547"/>
    </row>
    <row r="63" spans="1:22" ht="12.75">
      <c r="A63" s="46"/>
      <c r="B63" s="548" t="s">
        <v>211</v>
      </c>
      <c r="C63" s="548"/>
      <c r="D63" s="548"/>
      <c r="E63" s="548"/>
      <c r="F63" s="548"/>
      <c r="G63" s="548"/>
      <c r="H63" s="548"/>
      <c r="I63" s="548"/>
      <c r="J63" s="548"/>
      <c r="K63" s="548"/>
      <c r="L63" s="548"/>
      <c r="M63" s="548"/>
      <c r="N63" s="548"/>
      <c r="O63" s="548"/>
      <c r="P63" s="27"/>
      <c r="Q63" s="27"/>
      <c r="R63" s="548" t="s">
        <v>54</v>
      </c>
      <c r="S63" s="548"/>
      <c r="T63" s="548"/>
      <c r="U63" s="548"/>
      <c r="V63" s="548"/>
    </row>
    <row r="64" spans="1:22" ht="12.75">
      <c r="A64" s="46" t="s">
        <v>81</v>
      </c>
      <c r="B64" s="547"/>
      <c r="C64" s="547"/>
      <c r="D64" s="547"/>
      <c r="E64" s="547"/>
      <c r="F64" s="547"/>
      <c r="G64" s="547"/>
      <c r="H64" s="547"/>
      <c r="I64" s="547"/>
      <c r="J64" s="547"/>
      <c r="K64" s="547"/>
      <c r="L64" s="547"/>
      <c r="M64" s="547"/>
      <c r="N64" s="547"/>
      <c r="O64" s="547"/>
      <c r="P64" s="27"/>
      <c r="Q64" s="27"/>
      <c r="R64" s="547"/>
      <c r="S64" s="547"/>
      <c r="T64" s="547"/>
      <c r="U64" s="547"/>
      <c r="V64" s="547"/>
    </row>
    <row r="65" spans="1:22" ht="12.75">
      <c r="A65" s="46"/>
      <c r="B65" s="548" t="s">
        <v>172</v>
      </c>
      <c r="C65" s="548"/>
      <c r="D65" s="548"/>
      <c r="E65" s="548"/>
      <c r="F65" s="548"/>
      <c r="G65" s="548"/>
      <c r="H65" s="548"/>
      <c r="I65" s="548"/>
      <c r="J65" s="548"/>
      <c r="K65" s="548"/>
      <c r="L65" s="548"/>
      <c r="M65" s="548"/>
      <c r="N65" s="548"/>
      <c r="O65" s="548"/>
      <c r="P65" s="27"/>
      <c r="Q65" s="27"/>
      <c r="R65" s="548" t="s">
        <v>54</v>
      </c>
      <c r="S65" s="548"/>
      <c r="T65" s="548"/>
      <c r="U65" s="548"/>
      <c r="V65" s="548"/>
    </row>
    <row r="66" spans="1:22" ht="12.75">
      <c r="A66" s="46" t="s">
        <v>82</v>
      </c>
      <c r="B66" s="547"/>
      <c r="C66" s="547"/>
      <c r="D66" s="547"/>
      <c r="E66" s="547"/>
      <c r="F66" s="547"/>
      <c r="G66" s="547"/>
      <c r="H66" s="547"/>
      <c r="I66" s="547"/>
      <c r="J66" s="547"/>
      <c r="K66" s="547"/>
      <c r="L66" s="547"/>
      <c r="M66" s="547"/>
      <c r="N66" s="547"/>
      <c r="O66" s="547"/>
      <c r="P66" s="27"/>
      <c r="Q66" s="27"/>
      <c r="R66" s="547"/>
      <c r="S66" s="547"/>
      <c r="T66" s="547"/>
      <c r="U66" s="547"/>
      <c r="V66" s="547"/>
    </row>
    <row r="67" spans="1:22" ht="12.75">
      <c r="A67" s="46"/>
      <c r="B67" s="548" t="s">
        <v>55</v>
      </c>
      <c r="C67" s="548"/>
      <c r="D67" s="548"/>
      <c r="E67" s="548"/>
      <c r="F67" s="548"/>
      <c r="G67" s="548"/>
      <c r="H67" s="548"/>
      <c r="I67" s="548"/>
      <c r="J67" s="548"/>
      <c r="K67" s="548"/>
      <c r="L67" s="548"/>
      <c r="M67" s="548"/>
      <c r="N67" s="548"/>
      <c r="O67" s="548"/>
      <c r="P67" s="27"/>
      <c r="Q67" s="27"/>
      <c r="R67" s="548" t="s">
        <v>54</v>
      </c>
      <c r="S67" s="548"/>
      <c r="T67" s="548"/>
      <c r="U67" s="548"/>
      <c r="V67" s="548"/>
    </row>
    <row r="68" spans="1:22" ht="12.75">
      <c r="A68" s="46" t="s">
        <v>83</v>
      </c>
      <c r="B68" s="547"/>
      <c r="C68" s="547"/>
      <c r="D68" s="547"/>
      <c r="E68" s="547"/>
      <c r="F68" s="547"/>
      <c r="G68" s="547"/>
      <c r="H68" s="547"/>
      <c r="I68" s="547"/>
      <c r="J68" s="547"/>
      <c r="K68" s="547"/>
      <c r="L68" s="547"/>
      <c r="M68" s="547"/>
      <c r="N68" s="547"/>
      <c r="O68" s="547"/>
      <c r="P68" s="27"/>
      <c r="Q68" s="27"/>
      <c r="R68" s="547"/>
      <c r="S68" s="547"/>
      <c r="T68" s="547"/>
      <c r="U68" s="547"/>
      <c r="V68" s="547"/>
    </row>
    <row r="69" spans="1:22" ht="12.75">
      <c r="A69" s="27"/>
      <c r="B69" s="548" t="s">
        <v>600</v>
      </c>
      <c r="C69" s="548"/>
      <c r="D69" s="548"/>
      <c r="E69" s="548"/>
      <c r="F69" s="548"/>
      <c r="G69" s="548"/>
      <c r="H69" s="548"/>
      <c r="I69" s="548"/>
      <c r="J69" s="548"/>
      <c r="K69" s="548"/>
      <c r="L69" s="548"/>
      <c r="M69" s="548"/>
      <c r="N69" s="548"/>
      <c r="O69" s="548"/>
      <c r="P69" s="27"/>
      <c r="Q69" s="27"/>
      <c r="R69" s="548" t="s">
        <v>54</v>
      </c>
      <c r="S69" s="548"/>
      <c r="T69" s="548"/>
      <c r="U69" s="548"/>
      <c r="V69" s="548"/>
    </row>
    <row r="70" ht="13.5" thickBot="1"/>
    <row r="71" spans="1:22" s="225" customFormat="1" ht="64.5" customHeight="1" thickBot="1" thickTop="1">
      <c r="A71" s="541" t="s">
        <v>641</v>
      </c>
      <c r="B71" s="542"/>
      <c r="C71" s="542"/>
      <c r="D71" s="542"/>
      <c r="E71" s="542"/>
      <c r="F71" s="542"/>
      <c r="G71" s="542"/>
      <c r="H71" s="542"/>
      <c r="I71" s="542"/>
      <c r="J71" s="542"/>
      <c r="K71" s="542"/>
      <c r="L71" s="542"/>
      <c r="M71" s="542"/>
      <c r="N71" s="542"/>
      <c r="O71" s="542"/>
      <c r="P71" s="542"/>
      <c r="Q71" s="542"/>
      <c r="R71" s="542"/>
      <c r="S71" s="542"/>
      <c r="T71" s="542"/>
      <c r="U71" s="542"/>
      <c r="V71" s="543"/>
    </row>
    <row r="72" ht="13.5" thickTop="1"/>
  </sheetData>
  <sheetProtection selectLockedCells="1"/>
  <mergeCells count="96">
    <mergeCell ref="M9:Q9"/>
    <mergeCell ref="R9:V9"/>
    <mergeCell ref="B30:E30"/>
    <mergeCell ref="B31:E31"/>
    <mergeCell ref="G27:L27"/>
    <mergeCell ref="B68:O68"/>
    <mergeCell ref="R68:V68"/>
    <mergeCell ref="B63:O63"/>
    <mergeCell ref="R63:V63"/>
    <mergeCell ref="G47:I47"/>
    <mergeCell ref="A39:V39"/>
    <mergeCell ref="Q17:V17"/>
    <mergeCell ref="J53:L53"/>
    <mergeCell ref="S53:U53"/>
    <mergeCell ref="P28:V28"/>
    <mergeCell ref="G31:L31"/>
    <mergeCell ref="G32:L32"/>
    <mergeCell ref="P31:V31"/>
    <mergeCell ref="P32:V32"/>
    <mergeCell ref="G26:L26"/>
    <mergeCell ref="B69:O69"/>
    <mergeCell ref="R69:V69"/>
    <mergeCell ref="A7:B7"/>
    <mergeCell ref="R7:U7"/>
    <mergeCell ref="A9:D9"/>
    <mergeCell ref="E9:L9"/>
    <mergeCell ref="P24:V24"/>
    <mergeCell ref="G23:L23"/>
    <mergeCell ref="R61:V61"/>
    <mergeCell ref="A22:V22"/>
    <mergeCell ref="A44:D45"/>
    <mergeCell ref="P30:V30"/>
    <mergeCell ref="B32:E32"/>
    <mergeCell ref="A56:V56"/>
    <mergeCell ref="B25:E25"/>
    <mergeCell ref="B26:E26"/>
    <mergeCell ref="D41:L41"/>
    <mergeCell ref="R41:V41"/>
    <mergeCell ref="G25:L25"/>
    <mergeCell ref="A53:B53"/>
    <mergeCell ref="B66:O66"/>
    <mergeCell ref="R66:V66"/>
    <mergeCell ref="L47:S47"/>
    <mergeCell ref="R59:V59"/>
    <mergeCell ref="B62:O62"/>
    <mergeCell ref="R62:V62"/>
    <mergeCell ref="B67:O67"/>
    <mergeCell ref="R67:V67"/>
    <mergeCell ref="C53:G53"/>
    <mergeCell ref="B60:O60"/>
    <mergeCell ref="R60:V60"/>
    <mergeCell ref="R58:V58"/>
    <mergeCell ref="B59:O59"/>
    <mergeCell ref="R65:V65"/>
    <mergeCell ref="B58:O58"/>
    <mergeCell ref="B61:O61"/>
    <mergeCell ref="S35:U35"/>
    <mergeCell ref="O35:Q35"/>
    <mergeCell ref="I49:V49"/>
    <mergeCell ref="G17:K17"/>
    <mergeCell ref="L17:P17"/>
    <mergeCell ref="G28:L28"/>
    <mergeCell ref="P25:V25"/>
    <mergeCell ref="G30:L30"/>
    <mergeCell ref="L45:V45"/>
    <mergeCell ref="G24:L24"/>
    <mergeCell ref="A71:V71"/>
    <mergeCell ref="G29:L29"/>
    <mergeCell ref="B33:E33"/>
    <mergeCell ref="G33:L33"/>
    <mergeCell ref="P33:V33"/>
    <mergeCell ref="A38:V38"/>
    <mergeCell ref="B64:O64"/>
    <mergeCell ref="R64:V64"/>
    <mergeCell ref="B65:O65"/>
    <mergeCell ref="A55:V55"/>
    <mergeCell ref="B29:E29"/>
    <mergeCell ref="P29:V29"/>
    <mergeCell ref="J11:V11"/>
    <mergeCell ref="B23:E23"/>
    <mergeCell ref="P23:V23"/>
    <mergeCell ref="B24:E24"/>
    <mergeCell ref="B28:E28"/>
    <mergeCell ref="C13:J13"/>
    <mergeCell ref="Q13:V13"/>
    <mergeCell ref="L13:P13"/>
    <mergeCell ref="A2:V2"/>
    <mergeCell ref="A1:V1"/>
    <mergeCell ref="A3:O3"/>
    <mergeCell ref="A4:O4"/>
    <mergeCell ref="A5:O5"/>
    <mergeCell ref="B27:E27"/>
    <mergeCell ref="P27:V27"/>
    <mergeCell ref="N19:R19"/>
    <mergeCell ref="P26:V26"/>
    <mergeCell ref="A15:J15"/>
  </mergeCells>
  <printOptions horizontalCentered="1"/>
  <pageMargins left="0.75" right="0.25" top="0.8" bottom="0.25" header="0.25" footer="0.34"/>
  <pageSetup fitToHeight="1" fitToWidth="1" horizontalDpi="600" verticalDpi="600" orientation="portrait" scale="68" r:id="rId4"/>
  <headerFooter alignWithMargins="0">
    <oddHeader xml:space="preserve">&amp;C&amp;G&amp;R
&amp;9          </oddHeader>
  </headerFooter>
  <legacyDrawing r:id="rId2"/>
  <legacyDrawingHF r:id="rId3"/>
</worksheet>
</file>

<file path=xl/worksheets/sheet5.xml><?xml version="1.0" encoding="utf-8"?>
<worksheet xmlns="http://schemas.openxmlformats.org/spreadsheetml/2006/main" xmlns:r="http://schemas.openxmlformats.org/officeDocument/2006/relationships">
  <sheetPr>
    <tabColor rgb="FF00B0F0"/>
    <pageSetUpPr fitToPage="1"/>
  </sheetPr>
  <dimension ref="A1:V104"/>
  <sheetViews>
    <sheetView zoomScalePageLayoutView="0" workbookViewId="0" topLeftCell="A1">
      <selection activeCell="V15" sqref="V15"/>
    </sheetView>
  </sheetViews>
  <sheetFormatPr defaultColWidth="9.140625" defaultRowHeight="15"/>
  <cols>
    <col min="1" max="2" width="3.421875" style="0" customWidth="1"/>
    <col min="3" max="3" width="4.00390625" style="0" customWidth="1"/>
    <col min="4" max="4" width="17.421875" style="0" customWidth="1"/>
    <col min="5" max="5" width="12.57421875" style="0" customWidth="1"/>
    <col min="6" max="6" width="8.7109375" style="0" customWidth="1"/>
    <col min="7" max="7" width="3.7109375" style="0" customWidth="1"/>
    <col min="8" max="8" width="14.28125" style="0" customWidth="1"/>
    <col min="9" max="9" width="7.57421875" style="0" customWidth="1"/>
    <col min="10" max="10" width="3.57421875" style="0" customWidth="1"/>
    <col min="11" max="11" width="11.28125" style="0" customWidth="1"/>
    <col min="12" max="12" width="7.7109375" style="0" customWidth="1"/>
    <col min="13" max="13" width="3.57421875" style="0" customWidth="1"/>
    <col min="14" max="14" width="6.7109375" style="0" customWidth="1"/>
    <col min="15" max="15" width="5.00390625" style="0" customWidth="1"/>
    <col min="16" max="16" width="16.28125" style="0" customWidth="1"/>
    <col min="17" max="17" width="5.00390625" style="0" customWidth="1"/>
    <col min="18" max="18" width="6.28125" style="0" customWidth="1"/>
    <col min="19" max="19" width="11.7109375" style="0" customWidth="1"/>
    <col min="21" max="21" width="12.7109375" style="0" customWidth="1"/>
  </cols>
  <sheetData>
    <row r="1" spans="1:22" s="170" customFormat="1" ht="21">
      <c r="A1" s="446" t="s">
        <v>646</v>
      </c>
      <c r="B1" s="446"/>
      <c r="C1" s="446"/>
      <c r="D1" s="446"/>
      <c r="E1" s="446"/>
      <c r="F1" s="446"/>
      <c r="G1" s="446"/>
      <c r="H1" s="446"/>
      <c r="I1" s="446"/>
      <c r="J1" s="446"/>
      <c r="K1" s="446"/>
      <c r="L1" s="446"/>
      <c r="M1" s="446"/>
      <c r="N1" s="446"/>
      <c r="O1" s="446"/>
      <c r="P1" s="446"/>
      <c r="Q1" s="446"/>
      <c r="R1" s="446"/>
      <c r="S1" s="446"/>
      <c r="T1" s="446"/>
      <c r="U1" s="446"/>
      <c r="V1" s="446"/>
    </row>
    <row r="2" spans="1:22" s="5" customFormat="1" ht="18.75">
      <c r="A2" s="597" t="s">
        <v>364</v>
      </c>
      <c r="B2" s="597"/>
      <c r="C2" s="597"/>
      <c r="D2" s="597"/>
      <c r="E2" s="597"/>
      <c r="F2" s="597"/>
      <c r="G2" s="597"/>
      <c r="H2" s="597"/>
      <c r="I2" s="597"/>
      <c r="J2" s="597"/>
      <c r="K2" s="597"/>
      <c r="L2" s="492" t="s">
        <v>365</v>
      </c>
      <c r="M2" s="590"/>
      <c r="N2" s="590"/>
      <c r="O2" s="591"/>
      <c r="P2" s="233">
        <f>'(3) Application'!$V$4</f>
        <v>0</v>
      </c>
      <c r="S2" s="166" t="s">
        <v>13</v>
      </c>
      <c r="T2" s="166"/>
      <c r="U2" s="167">
        <v>15276</v>
      </c>
      <c r="V2" s="315" t="s">
        <v>647</v>
      </c>
    </row>
    <row r="3" spans="19:21" s="5" customFormat="1" ht="14.25" customHeight="1" thickBot="1">
      <c r="S3" s="166"/>
      <c r="T3" s="166" t="s">
        <v>14</v>
      </c>
      <c r="U3" s="168">
        <f>+U2/16</f>
        <v>954.75</v>
      </c>
    </row>
    <row r="4" spans="1:22" s="5" customFormat="1" ht="15.75" thickBot="1">
      <c r="A4" s="3" t="s">
        <v>8</v>
      </c>
      <c r="E4" s="598">
        <f>'(3) Application'!$D$7</f>
        <v>0</v>
      </c>
      <c r="F4" s="599"/>
      <c r="G4" s="599"/>
      <c r="H4" s="599"/>
      <c r="I4" s="599"/>
      <c r="J4" s="600"/>
      <c r="K4" s="601" t="s">
        <v>76</v>
      </c>
      <c r="L4" s="492"/>
      <c r="M4" s="492"/>
      <c r="N4" s="492"/>
      <c r="O4" s="93" t="s">
        <v>94</v>
      </c>
      <c r="P4" s="375">
        <f>+'(3) Application'!K35:K35</f>
        <v>0</v>
      </c>
      <c r="Q4"/>
      <c r="R4"/>
      <c r="S4" s="166"/>
      <c r="T4" s="166" t="s">
        <v>15</v>
      </c>
      <c r="U4" s="156">
        <v>0.488</v>
      </c>
      <c r="V4" s="5" t="s">
        <v>647</v>
      </c>
    </row>
    <row r="5" spans="15:21" s="5" customFormat="1" ht="15.75" thickBot="1">
      <c r="O5" s="93" t="s">
        <v>95</v>
      </c>
      <c r="P5" s="376">
        <f>+'(3) Application'!K36:K36</f>
        <v>0</v>
      </c>
      <c r="Q5"/>
      <c r="R5"/>
      <c r="S5" s="166"/>
      <c r="T5" s="166"/>
      <c r="U5" s="169">
        <f>+U3*(100%-U4)</f>
        <v>488.832</v>
      </c>
    </row>
    <row r="6" spans="19:22" s="5" customFormat="1" ht="10.5" customHeight="1">
      <c r="S6" s="166" t="s">
        <v>120</v>
      </c>
      <c r="T6" s="166"/>
      <c r="U6" s="167">
        <v>1037</v>
      </c>
      <c r="V6" s="315" t="s">
        <v>647</v>
      </c>
    </row>
    <row r="7" spans="1:22" s="5" customFormat="1" ht="17.25">
      <c r="A7" s="171" t="s">
        <v>136</v>
      </c>
      <c r="B7" s="171"/>
      <c r="C7" s="171"/>
      <c r="D7" s="171"/>
      <c r="E7" s="171"/>
      <c r="F7" s="171"/>
      <c r="G7" s="171"/>
      <c r="H7" s="171"/>
      <c r="I7" s="171"/>
      <c r="J7" s="171"/>
      <c r="K7" s="171"/>
      <c r="L7" s="171"/>
      <c r="M7" s="171"/>
      <c r="N7" s="171"/>
      <c r="O7" s="172"/>
      <c r="P7" s="173"/>
      <c r="Q7" s="171"/>
      <c r="R7" s="171"/>
      <c r="S7" s="166" t="s">
        <v>184</v>
      </c>
      <c r="T7" s="166"/>
      <c r="U7" s="167">
        <v>1273</v>
      </c>
      <c r="V7" s="315" t="s">
        <v>647</v>
      </c>
    </row>
    <row r="8" spans="1:22" s="5" customFormat="1" ht="16.5" thickBot="1">
      <c r="A8" s="4"/>
      <c r="B8" s="4"/>
      <c r="C8" s="4"/>
      <c r="S8" s="166" t="s">
        <v>4</v>
      </c>
      <c r="T8" s="166"/>
      <c r="U8" s="167">
        <v>1194</v>
      </c>
      <c r="V8" s="315" t="s">
        <v>647</v>
      </c>
    </row>
    <row r="9" spans="1:22" s="5" customFormat="1" ht="16.5" thickBot="1">
      <c r="A9" s="4"/>
      <c r="B9" s="71"/>
      <c r="C9" s="3" t="s">
        <v>130</v>
      </c>
      <c r="E9" s="59" t="s">
        <v>22</v>
      </c>
      <c r="F9" s="60"/>
      <c r="G9" s="60"/>
      <c r="H9" s="60"/>
      <c r="S9" s="166" t="s">
        <v>5</v>
      </c>
      <c r="T9" s="166"/>
      <c r="U9" s="167">
        <v>1386</v>
      </c>
      <c r="V9" s="315" t="s">
        <v>647</v>
      </c>
    </row>
    <row r="10" spans="19:21" s="5" customFormat="1" ht="8.25" customHeight="1" thickBot="1">
      <c r="S10" s="166"/>
      <c r="T10" s="166"/>
      <c r="U10" s="166"/>
    </row>
    <row r="11" spans="3:22" s="5" customFormat="1" ht="24" customHeight="1" thickBot="1">
      <c r="C11" s="138"/>
      <c r="D11" s="127" t="s">
        <v>135</v>
      </c>
      <c r="E11" s="7" t="s">
        <v>0</v>
      </c>
      <c r="F11" s="2">
        <f>ROUND((+U5*(100%-U40)),0)</f>
        <v>342</v>
      </c>
      <c r="G11" s="7" t="s">
        <v>1</v>
      </c>
      <c r="H11" s="5" t="s">
        <v>2</v>
      </c>
      <c r="I11" s="63"/>
      <c r="J11" s="7" t="s">
        <v>1</v>
      </c>
      <c r="K11" s="5" t="s">
        <v>3</v>
      </c>
      <c r="L11" s="592"/>
      <c r="M11" s="593"/>
      <c r="N11" s="8" t="s">
        <v>6</v>
      </c>
      <c r="O11" s="8"/>
      <c r="P11" s="11">
        <f>+F11*I11*L11</f>
        <v>0</v>
      </c>
      <c r="S11" s="166" t="s">
        <v>131</v>
      </c>
      <c r="T11" s="166"/>
      <c r="U11" s="154">
        <v>0.2</v>
      </c>
      <c r="V11" s="165" t="s">
        <v>647</v>
      </c>
    </row>
    <row r="12" spans="5:21" s="5" customFormat="1" ht="8.25" customHeight="1" thickBot="1">
      <c r="E12" s="7"/>
      <c r="P12" s="158"/>
      <c r="S12" s="166"/>
      <c r="T12" s="166"/>
      <c r="U12" s="166"/>
    </row>
    <row r="13" spans="3:22" s="5" customFormat="1" ht="24" customHeight="1" thickBot="1">
      <c r="C13" s="138"/>
      <c r="D13" s="127" t="s">
        <v>135</v>
      </c>
      <c r="E13" s="7" t="s">
        <v>191</v>
      </c>
      <c r="F13" s="2">
        <f>ROUND((+U8*(100%-U23)*(100%-U40)),0)</f>
        <v>669</v>
      </c>
      <c r="G13" s="7" t="s">
        <v>1</v>
      </c>
      <c r="H13" s="5" t="s">
        <v>2</v>
      </c>
      <c r="I13" s="63"/>
      <c r="J13" s="7" t="s">
        <v>1</v>
      </c>
      <c r="K13" s="5" t="s">
        <v>3</v>
      </c>
      <c r="L13" s="592"/>
      <c r="M13" s="593"/>
      <c r="N13" s="8" t="s">
        <v>6</v>
      </c>
      <c r="O13" s="8"/>
      <c r="P13" s="184">
        <f>+F13*I13*L13</f>
        <v>0</v>
      </c>
      <c r="S13" s="166" t="s">
        <v>131</v>
      </c>
      <c r="T13" s="166"/>
      <c r="U13" s="154">
        <v>0.2</v>
      </c>
      <c r="V13" s="165" t="s">
        <v>647</v>
      </c>
    </row>
    <row r="14" spans="5:21" s="5" customFormat="1" ht="8.25" customHeight="1" thickBot="1">
      <c r="E14" s="7"/>
      <c r="P14" s="158"/>
      <c r="S14" s="166"/>
      <c r="T14" s="166"/>
      <c r="U14" s="166"/>
    </row>
    <row r="15" spans="3:21" s="5" customFormat="1" ht="24.75" thickBot="1">
      <c r="C15" s="138"/>
      <c r="D15" s="127" t="s">
        <v>135</v>
      </c>
      <c r="E15" s="7" t="s">
        <v>192</v>
      </c>
      <c r="F15" s="155">
        <f>ROUND((+U9*(100%-U23)*(100%-U40)),0)</f>
        <v>776</v>
      </c>
      <c r="G15" s="7" t="s">
        <v>1</v>
      </c>
      <c r="H15" s="5" t="s">
        <v>2</v>
      </c>
      <c r="I15" s="63"/>
      <c r="J15" s="7" t="s">
        <v>1</v>
      </c>
      <c r="K15" s="5" t="s">
        <v>3</v>
      </c>
      <c r="L15" s="592"/>
      <c r="M15" s="593"/>
      <c r="N15" s="8" t="s">
        <v>6</v>
      </c>
      <c r="O15" s="8"/>
      <c r="P15" s="184">
        <f>+F15*I15*L15</f>
        <v>0</v>
      </c>
      <c r="S15" s="166"/>
      <c r="T15" s="166"/>
      <c r="U15" s="166"/>
    </row>
    <row r="16" spans="5:21" s="5" customFormat="1" ht="8.25" customHeight="1" thickBot="1">
      <c r="E16" s="7"/>
      <c r="P16" s="158"/>
      <c r="S16" s="166"/>
      <c r="T16" s="166"/>
      <c r="U16" s="166"/>
    </row>
    <row r="17" spans="3:21" s="5" customFormat="1" ht="24" customHeight="1" thickBot="1">
      <c r="C17" s="138"/>
      <c r="D17" s="109" t="s">
        <v>189</v>
      </c>
      <c r="E17" s="7" t="s">
        <v>0</v>
      </c>
      <c r="F17" s="2">
        <f>ROUND((+U6*(100%-U40)),0)</f>
        <v>726</v>
      </c>
      <c r="G17" s="7" t="s">
        <v>1</v>
      </c>
      <c r="H17" s="5" t="s">
        <v>2</v>
      </c>
      <c r="I17" s="63"/>
      <c r="J17" s="7" t="s">
        <v>1</v>
      </c>
      <c r="K17" s="5" t="s">
        <v>3</v>
      </c>
      <c r="L17" s="592"/>
      <c r="M17" s="593"/>
      <c r="N17" s="8" t="s">
        <v>6</v>
      </c>
      <c r="O17" s="8"/>
      <c r="P17" s="11">
        <f>+F17*I17*L17</f>
        <v>0</v>
      </c>
      <c r="S17" s="16"/>
      <c r="T17" s="15"/>
      <c r="U17" s="17"/>
    </row>
    <row r="18" spans="3:21" s="5" customFormat="1" ht="8.25" customHeight="1">
      <c r="C18" s="357"/>
      <c r="D18" s="358"/>
      <c r="E18" s="359"/>
      <c r="F18" s="155"/>
      <c r="G18" s="359"/>
      <c r="H18" s="175"/>
      <c r="I18" s="174"/>
      <c r="J18" s="359"/>
      <c r="K18" s="175"/>
      <c r="L18" s="360"/>
      <c r="M18" s="361"/>
      <c r="N18" s="8"/>
      <c r="O18" s="8"/>
      <c r="P18" s="273"/>
      <c r="S18" s="16"/>
      <c r="T18" s="15"/>
      <c r="U18" s="356"/>
    </row>
    <row r="19" spans="2:21" s="5" customFormat="1" ht="8.25" customHeight="1">
      <c r="B19" s="363"/>
      <c r="C19" s="364"/>
      <c r="D19" s="365"/>
      <c r="E19" s="366"/>
      <c r="F19" s="367"/>
      <c r="G19" s="366"/>
      <c r="H19" s="363"/>
      <c r="I19" s="368"/>
      <c r="J19" s="366"/>
      <c r="K19" s="363"/>
      <c r="L19" s="369"/>
      <c r="M19" s="370"/>
      <c r="N19" s="371"/>
      <c r="O19" s="371"/>
      <c r="P19" s="372"/>
      <c r="S19" s="16"/>
      <c r="T19" s="15"/>
      <c r="U19" s="356"/>
    </row>
    <row r="20" spans="3:21" s="5" customFormat="1" ht="8.25" customHeight="1" thickBot="1">
      <c r="C20" s="175"/>
      <c r="D20" s="175"/>
      <c r="E20" s="359"/>
      <c r="F20" s="175"/>
      <c r="G20" s="175"/>
      <c r="H20" s="175"/>
      <c r="I20" s="175"/>
      <c r="J20" s="175"/>
      <c r="K20" s="175"/>
      <c r="L20" s="175"/>
      <c r="M20" s="175"/>
      <c r="N20" s="175"/>
      <c r="O20" s="175"/>
      <c r="P20" s="362"/>
      <c r="S20" s="16"/>
      <c r="T20" s="16"/>
      <c r="U20" s="16"/>
    </row>
    <row r="21" spans="3:21" s="5" customFormat="1" ht="22.5" customHeight="1" thickBot="1">
      <c r="C21" s="138"/>
      <c r="D21" s="109" t="s">
        <v>603</v>
      </c>
      <c r="E21" s="7" t="s">
        <v>0</v>
      </c>
      <c r="F21" s="2">
        <f>ROUND((+U7*(100%-U40)),0)</f>
        <v>891</v>
      </c>
      <c r="G21" s="7" t="s">
        <v>1</v>
      </c>
      <c r="H21" s="5" t="s">
        <v>2</v>
      </c>
      <c r="I21" s="63"/>
      <c r="J21" s="7" t="s">
        <v>1</v>
      </c>
      <c r="K21" s="5" t="s">
        <v>3</v>
      </c>
      <c r="L21" s="592"/>
      <c r="M21" s="612"/>
      <c r="N21" s="8" t="s">
        <v>6</v>
      </c>
      <c r="O21" s="8"/>
      <c r="P21" s="11">
        <f>+F21*I21*L21</f>
        <v>0</v>
      </c>
      <c r="S21" s="16" t="s">
        <v>18</v>
      </c>
      <c r="T21" s="15" t="s">
        <v>19</v>
      </c>
      <c r="U21" s="17">
        <v>0.22</v>
      </c>
    </row>
    <row r="22" spans="5:21" s="5" customFormat="1" ht="8.25" customHeight="1" thickBot="1">
      <c r="E22" s="7"/>
      <c r="P22" s="158"/>
      <c r="S22" s="16"/>
      <c r="T22" s="16"/>
      <c r="U22" s="16"/>
    </row>
    <row r="23" spans="3:22" s="5" customFormat="1" ht="22.5" customHeight="1" thickBot="1">
      <c r="C23" s="138"/>
      <c r="D23" s="109" t="s">
        <v>190</v>
      </c>
      <c r="E23" s="7" t="s">
        <v>0</v>
      </c>
      <c r="F23" s="2">
        <f>ROUND((+U7*(100%-U4)*(100%-U40)),0)</f>
        <v>456</v>
      </c>
      <c r="G23" s="7" t="s">
        <v>1</v>
      </c>
      <c r="H23" s="5" t="s">
        <v>2</v>
      </c>
      <c r="I23" s="63"/>
      <c r="J23" s="7" t="s">
        <v>1</v>
      </c>
      <c r="K23" s="5" t="s">
        <v>3</v>
      </c>
      <c r="L23" s="592"/>
      <c r="M23" s="612"/>
      <c r="N23" s="8" t="s">
        <v>6</v>
      </c>
      <c r="O23" s="8"/>
      <c r="P23" s="11">
        <f>+F23*I23*L23</f>
        <v>0</v>
      </c>
      <c r="S23" s="604" t="s">
        <v>132</v>
      </c>
      <c r="T23" s="605"/>
      <c r="U23" s="154">
        <v>0.2</v>
      </c>
      <c r="V23" s="165" t="s">
        <v>647</v>
      </c>
    </row>
    <row r="24" spans="4:21" s="5" customFormat="1" ht="8.25" customHeight="1" thickBot="1">
      <c r="D24" s="109"/>
      <c r="E24" s="7"/>
      <c r="P24" s="158"/>
      <c r="S24" s="160"/>
      <c r="T24" s="161"/>
      <c r="U24" s="162"/>
    </row>
    <row r="25" spans="3:21" s="5" customFormat="1" ht="24.75" customHeight="1" thickBot="1">
      <c r="C25" s="138"/>
      <c r="D25" s="109" t="s">
        <v>187</v>
      </c>
      <c r="E25" s="7" t="s">
        <v>4</v>
      </c>
      <c r="F25" s="155">
        <f>ROUND((+U8*(100%-U23)*(100%-U40)),0)</f>
        <v>669</v>
      </c>
      <c r="G25" s="7" t="s">
        <v>1</v>
      </c>
      <c r="H25" s="5" t="s">
        <v>2</v>
      </c>
      <c r="I25" s="63"/>
      <c r="J25" s="7" t="s">
        <v>1</v>
      </c>
      <c r="K25" s="5" t="s">
        <v>3</v>
      </c>
      <c r="L25" s="592"/>
      <c r="M25" s="593"/>
      <c r="N25" s="8" t="s">
        <v>6</v>
      </c>
      <c r="O25" s="8"/>
      <c r="P25" s="11">
        <f>+F25*I25*L25</f>
        <v>0</v>
      </c>
      <c r="S25" s="111"/>
      <c r="T25" s="112"/>
      <c r="U25" s="113"/>
    </row>
    <row r="26" spans="5:21" s="5" customFormat="1" ht="8.25" customHeight="1" thickBot="1">
      <c r="E26" s="7"/>
      <c r="F26" s="155"/>
      <c r="G26" s="7"/>
      <c r="J26" s="7"/>
      <c r="N26" s="8"/>
      <c r="O26" s="8"/>
      <c r="P26" s="158"/>
      <c r="S26" s="164"/>
      <c r="T26" s="161"/>
      <c r="U26" s="162"/>
    </row>
    <row r="27" spans="3:21" s="5" customFormat="1" ht="21" customHeight="1" hidden="1" thickBot="1">
      <c r="C27" s="138"/>
      <c r="E27" s="7" t="s">
        <v>5</v>
      </c>
      <c r="F27" s="155">
        <f>ROUND((+U9*(100%-U40)*(100%-U11)),0)</f>
        <v>776</v>
      </c>
      <c r="G27" s="7" t="s">
        <v>1</v>
      </c>
      <c r="H27" s="5" t="s">
        <v>2</v>
      </c>
      <c r="I27" s="63"/>
      <c r="J27" s="7" t="s">
        <v>1</v>
      </c>
      <c r="K27" s="5" t="s">
        <v>3</v>
      </c>
      <c r="L27" s="592"/>
      <c r="M27" s="593"/>
      <c r="N27" s="8" t="s">
        <v>6</v>
      </c>
      <c r="O27" s="8"/>
      <c r="P27" s="157">
        <f>+F27*I27*L27</f>
        <v>0</v>
      </c>
      <c r="S27" s="286"/>
      <c r="T27" s="161"/>
      <c r="U27" s="162"/>
    </row>
    <row r="28" spans="3:21" s="5" customFormat="1" ht="21" customHeight="1" thickBot="1">
      <c r="C28" s="138"/>
      <c r="D28" s="109" t="s">
        <v>187</v>
      </c>
      <c r="E28" s="7" t="s">
        <v>188</v>
      </c>
      <c r="F28" s="155">
        <f>ROUND((+U8*(100%-U23)*(100%-U40)),0)</f>
        <v>669</v>
      </c>
      <c r="G28" s="7" t="s">
        <v>1</v>
      </c>
      <c r="H28" s="5" t="s">
        <v>2</v>
      </c>
      <c r="I28" s="308"/>
      <c r="J28" s="7" t="s">
        <v>1</v>
      </c>
      <c r="K28" s="5" t="s">
        <v>3</v>
      </c>
      <c r="L28" s="309"/>
      <c r="M28" s="310"/>
      <c r="N28" s="8" t="s">
        <v>6</v>
      </c>
      <c r="O28" s="8"/>
      <c r="P28" s="184">
        <f>+F28*I28*L28</f>
        <v>0</v>
      </c>
      <c r="S28" s="111" t="s">
        <v>93</v>
      </c>
      <c r="T28" s="112"/>
      <c r="U28" s="113"/>
    </row>
    <row r="29" spans="5:21" s="5" customFormat="1" ht="8.25" customHeight="1" thickBot="1">
      <c r="E29" s="7"/>
      <c r="F29" s="155"/>
      <c r="G29" s="7"/>
      <c r="J29" s="7"/>
      <c r="N29" s="8"/>
      <c r="O29" s="8"/>
      <c r="P29" s="158"/>
      <c r="T29" s="112"/>
      <c r="U29" s="113"/>
    </row>
    <row r="30" spans="3:21" s="5" customFormat="1" ht="22.5" customHeight="1" thickBot="1">
      <c r="C30" s="138"/>
      <c r="D30" s="109" t="s">
        <v>187</v>
      </c>
      <c r="E30" s="7" t="s">
        <v>5</v>
      </c>
      <c r="F30" s="155">
        <f>ROUND((+U9*(100%-U23)*(100%-U40)),0)</f>
        <v>776</v>
      </c>
      <c r="G30" s="7" t="s">
        <v>1</v>
      </c>
      <c r="H30" s="5" t="s">
        <v>2</v>
      </c>
      <c r="I30" s="63"/>
      <c r="J30" s="7" t="s">
        <v>1</v>
      </c>
      <c r="K30" s="5" t="s">
        <v>3</v>
      </c>
      <c r="L30" s="592"/>
      <c r="M30" s="593"/>
      <c r="N30" s="8" t="s">
        <v>6</v>
      </c>
      <c r="P30" s="11">
        <f>+F30*I30*L30</f>
        <v>0</v>
      </c>
      <c r="S30" s="114"/>
      <c r="T30" s="54" t="s">
        <v>94</v>
      </c>
      <c r="U30" s="115">
        <f>IF(C11&lt;&gt;"",IF(C17&lt;&gt;"",L11*F11+L17*F17+K57,L11*F11+K57),IF(C21&lt;&gt;"",L21*F21+K57,IF(C23&lt;&gt;"",L23*F23+K57,"")))</f>
      </c>
    </row>
    <row r="31" spans="3:21" s="5" customFormat="1" ht="8.25" customHeight="1">
      <c r="C31" s="357"/>
      <c r="D31" s="358"/>
      <c r="E31" s="359"/>
      <c r="F31" s="155"/>
      <c r="G31" s="359"/>
      <c r="H31" s="175"/>
      <c r="I31" s="174"/>
      <c r="J31" s="359"/>
      <c r="K31" s="175"/>
      <c r="L31" s="360" t="s">
        <v>16</v>
      </c>
      <c r="M31" s="361"/>
      <c r="N31" s="8"/>
      <c r="O31" s="8"/>
      <c r="P31" s="273"/>
      <c r="S31" s="114"/>
      <c r="T31" s="54"/>
      <c r="U31" s="115"/>
    </row>
    <row r="32" spans="2:21" s="5" customFormat="1" ht="8.25" customHeight="1">
      <c r="B32" s="363"/>
      <c r="C32" s="364"/>
      <c r="D32" s="365"/>
      <c r="E32" s="366"/>
      <c r="F32" s="367"/>
      <c r="G32" s="366"/>
      <c r="H32" s="363"/>
      <c r="I32" s="368"/>
      <c r="J32" s="366"/>
      <c r="K32" s="363"/>
      <c r="L32" s="369"/>
      <c r="M32" s="370"/>
      <c r="N32" s="371"/>
      <c r="O32" s="371"/>
      <c r="P32" s="372"/>
      <c r="S32" s="114"/>
      <c r="T32" s="54"/>
      <c r="U32" s="115"/>
    </row>
    <row r="33" spans="3:21" s="5" customFormat="1" ht="8.25" customHeight="1" thickBot="1">
      <c r="C33" s="175"/>
      <c r="D33" s="175"/>
      <c r="E33" s="359"/>
      <c r="F33" s="175"/>
      <c r="G33" s="175"/>
      <c r="H33" s="175"/>
      <c r="I33" s="175"/>
      <c r="J33" s="175"/>
      <c r="K33" s="175"/>
      <c r="L33" s="175"/>
      <c r="M33" s="175"/>
      <c r="N33" s="175"/>
      <c r="O33" s="175"/>
      <c r="P33" s="362"/>
      <c r="S33" s="116"/>
      <c r="T33" s="117"/>
      <c r="U33" s="118"/>
    </row>
    <row r="34" spans="2:21" s="5" customFormat="1" ht="15.75" thickBot="1">
      <c r="B34" s="72"/>
      <c r="C34" s="3" t="s">
        <v>162</v>
      </c>
      <c r="E34" s="176" t="s">
        <v>137</v>
      </c>
      <c r="F34" s="175"/>
      <c r="G34" s="175"/>
      <c r="H34" s="175"/>
      <c r="I34" s="175"/>
      <c r="P34" s="11">
        <v>0</v>
      </c>
      <c r="S34" s="116"/>
      <c r="T34" s="117"/>
      <c r="U34" s="118"/>
    </row>
    <row r="35" spans="5:21" s="5" customFormat="1" ht="15">
      <c r="E35" s="205" t="s">
        <v>359</v>
      </c>
      <c r="P35" s="158"/>
      <c r="S35" s="119"/>
      <c r="T35" s="54" t="s">
        <v>98</v>
      </c>
      <c r="U35" s="120">
        <f>IF(C25&gt;0,+F25*L25+K57,"")</f>
      </c>
    </row>
    <row r="36" spans="5:21" s="5" customFormat="1" ht="8.25" customHeight="1">
      <c r="E36" s="205"/>
      <c r="P36" s="158"/>
      <c r="S36" s="119"/>
      <c r="T36" s="54"/>
      <c r="U36" s="120"/>
    </row>
    <row r="37" spans="2:21" s="5" customFormat="1" ht="8.25" customHeight="1">
      <c r="B37" s="363"/>
      <c r="C37" s="364"/>
      <c r="D37" s="365"/>
      <c r="E37" s="366"/>
      <c r="F37" s="367"/>
      <c r="G37" s="366"/>
      <c r="H37" s="363"/>
      <c r="I37" s="368"/>
      <c r="J37" s="366"/>
      <c r="K37" s="363"/>
      <c r="L37" s="369"/>
      <c r="M37" s="370"/>
      <c r="N37" s="371"/>
      <c r="O37" s="371"/>
      <c r="P37" s="372"/>
      <c r="S37" s="119"/>
      <c r="T37" s="54"/>
      <c r="U37" s="120"/>
    </row>
    <row r="38" spans="16:21" s="5" customFormat="1" ht="8.25" customHeight="1" thickBot="1">
      <c r="P38" s="158"/>
      <c r="S38" s="114"/>
      <c r="T38" s="56"/>
      <c r="U38" s="121"/>
    </row>
    <row r="39" spans="2:21" s="5" customFormat="1" ht="15.75" thickBot="1">
      <c r="B39" s="72"/>
      <c r="C39" s="3" t="s">
        <v>133</v>
      </c>
      <c r="S39" s="122"/>
      <c r="T39" s="123" t="s">
        <v>99</v>
      </c>
      <c r="U39" s="124">
        <f>IF(C27&gt;0,+F27*L27+K57,"")</f>
      </c>
    </row>
    <row r="40" spans="5:22" s="5" customFormat="1" ht="15">
      <c r="E40" s="6" t="s">
        <v>0</v>
      </c>
      <c r="F40" s="155">
        <f>F11</f>
        <v>342</v>
      </c>
      <c r="G40" s="7" t="s">
        <v>1</v>
      </c>
      <c r="H40" s="5" t="s">
        <v>2</v>
      </c>
      <c r="I40" s="63"/>
      <c r="J40" s="7" t="s">
        <v>1</v>
      </c>
      <c r="K40" s="5" t="s">
        <v>3</v>
      </c>
      <c r="L40" s="592"/>
      <c r="M40" s="593"/>
      <c r="N40" s="8" t="s">
        <v>6</v>
      </c>
      <c r="O40" s="8"/>
      <c r="P40" s="11">
        <f>+F40*I40*L40</f>
        <v>0</v>
      </c>
      <c r="S40" s="606" t="s">
        <v>129</v>
      </c>
      <c r="T40" s="607"/>
      <c r="U40" s="154">
        <v>0.3</v>
      </c>
      <c r="V40" s="480" t="s">
        <v>645</v>
      </c>
    </row>
    <row r="41" s="5" customFormat="1" ht="8.25" customHeight="1">
      <c r="P41" s="158"/>
    </row>
    <row r="42" spans="5:16" s="5" customFormat="1" ht="22.5" customHeight="1">
      <c r="E42" s="6" t="s">
        <v>4</v>
      </c>
      <c r="F42" s="155">
        <f>F11</f>
        <v>342</v>
      </c>
      <c r="G42" s="7" t="s">
        <v>1</v>
      </c>
      <c r="H42" s="5" t="s">
        <v>2</v>
      </c>
      <c r="I42" s="63"/>
      <c r="J42" s="7" t="s">
        <v>1</v>
      </c>
      <c r="K42" s="5" t="s">
        <v>3</v>
      </c>
      <c r="L42" s="592"/>
      <c r="M42" s="612"/>
      <c r="N42" s="8" t="s">
        <v>6</v>
      </c>
      <c r="O42" s="8"/>
      <c r="P42" s="11">
        <f>+F42*I42*L42</f>
        <v>0</v>
      </c>
    </row>
    <row r="43" s="5" customFormat="1" ht="6.75" customHeight="1"/>
    <row r="44" spans="5:16" s="5" customFormat="1" ht="22.5" customHeight="1">
      <c r="E44" s="6"/>
      <c r="F44" s="155"/>
      <c r="G44" s="7"/>
      <c r="L44" s="608" t="s">
        <v>21</v>
      </c>
      <c r="M44" s="608"/>
      <c r="N44" s="608"/>
      <c r="O44" s="609"/>
      <c r="P44" s="163">
        <f>P11+P13+P15+P17+P21+P23+P25+P28+P30+P34+P40+P42</f>
        <v>0</v>
      </c>
    </row>
    <row r="45" spans="1:18" s="5" customFormat="1" ht="17.25">
      <c r="A45" s="171" t="s">
        <v>138</v>
      </c>
      <c r="B45" s="171"/>
      <c r="C45" s="171"/>
      <c r="D45" s="171"/>
      <c r="E45" s="171"/>
      <c r="F45" s="171"/>
      <c r="G45" s="171"/>
      <c r="H45" s="171"/>
      <c r="I45" s="171"/>
      <c r="J45" s="171"/>
      <c r="K45" s="171"/>
      <c r="L45" s="171"/>
      <c r="M45" s="171"/>
      <c r="N45" s="171"/>
      <c r="O45" s="172"/>
      <c r="P45" s="173"/>
      <c r="Q45" s="171"/>
      <c r="R45" s="171"/>
    </row>
    <row r="46" spans="1:21" s="5" customFormat="1" ht="15" customHeight="1" hidden="1">
      <c r="A46" s="177"/>
      <c r="B46" s="177"/>
      <c r="C46" s="177"/>
      <c r="D46" s="177"/>
      <c r="E46" s="177"/>
      <c r="F46" s="177"/>
      <c r="G46" s="177"/>
      <c r="H46" s="177"/>
      <c r="I46" s="177"/>
      <c r="J46" s="177"/>
      <c r="K46" s="177"/>
      <c r="L46" s="177"/>
      <c r="M46" s="177"/>
      <c r="N46" s="177"/>
      <c r="O46" s="178"/>
      <c r="P46" s="179"/>
      <c r="Q46" s="177"/>
      <c r="R46" s="177"/>
      <c r="S46" s="180"/>
      <c r="T46" s="180"/>
      <c r="U46" s="180"/>
    </row>
    <row r="47" spans="1:21" s="5" customFormat="1" ht="10.5" customHeight="1" thickBot="1">
      <c r="A47" s="177"/>
      <c r="B47" s="177"/>
      <c r="C47" s="177"/>
      <c r="D47" s="177"/>
      <c r="E47" s="177"/>
      <c r="F47" s="177"/>
      <c r="G47" s="177"/>
      <c r="H47" s="177"/>
      <c r="I47" s="177"/>
      <c r="J47" s="177"/>
      <c r="K47" s="177"/>
      <c r="L47" s="177"/>
      <c r="M47" s="177"/>
      <c r="N47" s="177"/>
      <c r="O47" s="178"/>
      <c r="P47" s="179"/>
      <c r="Q47" s="177"/>
      <c r="R47" s="177"/>
      <c r="S47" s="180"/>
      <c r="T47" s="180"/>
      <c r="U47" s="180"/>
    </row>
    <row r="48" spans="1:21" s="5" customFormat="1" ht="15.75" customHeight="1" thickBot="1">
      <c r="A48" s="177"/>
      <c r="B48" s="181"/>
      <c r="C48" s="177"/>
      <c r="D48" s="203" t="s">
        <v>602</v>
      </c>
      <c r="E48" s="177"/>
      <c r="F48" s="177"/>
      <c r="G48" s="177"/>
      <c r="H48" s="177"/>
      <c r="I48" s="177"/>
      <c r="J48" s="177"/>
      <c r="K48" s="204" t="s">
        <v>193</v>
      </c>
      <c r="L48" s="613"/>
      <c r="M48" s="614"/>
      <c r="N48" s="614"/>
      <c r="O48" s="614"/>
      <c r="P48" s="614"/>
      <c r="Q48" s="614"/>
      <c r="R48" s="615"/>
      <c r="S48" s="180"/>
      <c r="T48" s="180"/>
      <c r="U48" s="180"/>
    </row>
    <row r="49" spans="1:18" s="180" customFormat="1" ht="15.75" customHeight="1" thickBot="1">
      <c r="A49" s="177"/>
      <c r="B49" s="177"/>
      <c r="C49" s="177"/>
      <c r="D49" s="203"/>
      <c r="E49" s="177"/>
      <c r="F49" s="177"/>
      <c r="G49" s="177"/>
      <c r="H49" s="177"/>
      <c r="I49" s="177"/>
      <c r="J49" s="177"/>
      <c r="K49" s="177"/>
      <c r="L49" s="177"/>
      <c r="M49" s="177"/>
      <c r="N49" s="177"/>
      <c r="O49" s="178"/>
      <c r="P49" s="179"/>
      <c r="Q49" s="177"/>
      <c r="R49" s="177"/>
    </row>
    <row r="50" spans="1:18" s="180" customFormat="1" ht="15.75" customHeight="1" thickBot="1">
      <c r="A50" s="177"/>
      <c r="B50" s="270"/>
      <c r="C50" s="177"/>
      <c r="D50" s="203" t="s">
        <v>160</v>
      </c>
      <c r="E50" s="177"/>
      <c r="F50" s="177"/>
      <c r="G50" s="177"/>
      <c r="H50" s="177"/>
      <c r="I50" s="177"/>
      <c r="J50" s="602" t="s">
        <v>163</v>
      </c>
      <c r="K50" s="603"/>
      <c r="L50" s="594"/>
      <c r="M50" s="595"/>
      <c r="N50" s="595"/>
      <c r="O50" s="595"/>
      <c r="P50" s="595"/>
      <c r="Q50" s="595"/>
      <c r="R50" s="596"/>
    </row>
    <row r="51" spans="1:18" s="180" customFormat="1" ht="15.75" customHeight="1">
      <c r="A51" s="177"/>
      <c r="B51" s="177"/>
      <c r="C51" s="177"/>
      <c r="D51" s="203"/>
      <c r="E51" s="177"/>
      <c r="F51" s="177"/>
      <c r="G51" s="177"/>
      <c r="H51" s="177"/>
      <c r="I51" s="177"/>
      <c r="J51" s="177"/>
      <c r="K51" s="177"/>
      <c r="L51" s="177"/>
      <c r="M51" s="177"/>
      <c r="N51" s="177"/>
      <c r="O51" s="178"/>
      <c r="P51" s="179"/>
      <c r="Q51" s="177"/>
      <c r="R51" s="177"/>
    </row>
    <row r="52" spans="1:18" s="180" customFormat="1" ht="15.75" customHeight="1">
      <c r="A52" s="177"/>
      <c r="B52" s="177"/>
      <c r="C52" s="177"/>
      <c r="D52" s="203" t="s">
        <v>161</v>
      </c>
      <c r="E52" s="177"/>
      <c r="F52" s="177"/>
      <c r="G52" s="177"/>
      <c r="H52" s="177"/>
      <c r="I52" s="177"/>
      <c r="J52" s="177"/>
      <c r="K52" s="177"/>
      <c r="L52" s="177"/>
      <c r="M52" s="177"/>
      <c r="N52" s="177"/>
      <c r="O52" s="178"/>
      <c r="P52" s="184">
        <v>0</v>
      </c>
      <c r="Q52" s="177"/>
      <c r="R52" s="177"/>
    </row>
    <row r="53" spans="1:18" s="180" customFormat="1" ht="9" customHeight="1">
      <c r="A53" s="177"/>
      <c r="B53" s="177"/>
      <c r="C53" s="177"/>
      <c r="D53" s="177"/>
      <c r="E53" s="177"/>
      <c r="F53" s="177"/>
      <c r="G53" s="177"/>
      <c r="H53" s="177"/>
      <c r="I53" s="177"/>
      <c r="J53" s="177"/>
      <c r="K53" s="177"/>
      <c r="L53" s="177"/>
      <c r="M53" s="177"/>
      <c r="N53" s="177"/>
      <c r="O53" s="178"/>
      <c r="P53" s="179"/>
      <c r="Q53" s="177"/>
      <c r="R53" s="177"/>
    </row>
    <row r="54" spans="1:21" s="180" customFormat="1" ht="19.5" customHeight="1">
      <c r="A54" s="171" t="s">
        <v>139</v>
      </c>
      <c r="B54" s="312"/>
      <c r="C54" s="303"/>
      <c r="D54" s="303"/>
      <c r="E54" s="303"/>
      <c r="F54" s="303"/>
      <c r="G54" s="303"/>
      <c r="H54" s="303"/>
      <c r="I54" s="171"/>
      <c r="J54" s="171"/>
      <c r="K54" s="171"/>
      <c r="L54" s="171"/>
      <c r="M54" s="171"/>
      <c r="N54" s="171"/>
      <c r="O54" s="172"/>
      <c r="P54" s="173"/>
      <c r="Q54" s="171"/>
      <c r="R54" s="171"/>
      <c r="S54" s="5"/>
      <c r="T54" s="5"/>
      <c r="U54" s="5"/>
    </row>
    <row r="55" spans="1:18" s="180" customFormat="1" ht="15.75" customHeight="1">
      <c r="A55" s="177"/>
      <c r="B55" s="177"/>
      <c r="C55" s="177"/>
      <c r="D55" s="177"/>
      <c r="E55" s="177"/>
      <c r="F55" s="177"/>
      <c r="G55" s="177"/>
      <c r="H55" s="177"/>
      <c r="I55" s="177"/>
      <c r="J55" s="177"/>
      <c r="K55" s="177"/>
      <c r="L55" s="177"/>
      <c r="M55" s="177"/>
      <c r="N55" s="177"/>
      <c r="O55" s="178"/>
      <c r="P55" s="179"/>
      <c r="Q55" s="177"/>
      <c r="R55" s="177"/>
    </row>
    <row r="56" s="5" customFormat="1" ht="15.75" customHeight="1">
      <c r="B56" s="4" t="s">
        <v>7</v>
      </c>
    </row>
    <row r="57" spans="1:21" s="180" customFormat="1" ht="22.5" customHeight="1">
      <c r="A57" s="5"/>
      <c r="B57" s="5"/>
      <c r="C57" s="5"/>
      <c r="D57" t="s">
        <v>174</v>
      </c>
      <c r="E57" s="5"/>
      <c r="F57" s="5"/>
      <c r="G57" s="5"/>
      <c r="H57" s="5" t="s">
        <v>2</v>
      </c>
      <c r="I57" s="14">
        <f>+I11+I17+I21+I23+I27</f>
        <v>0</v>
      </c>
      <c r="J57" s="7" t="s">
        <v>1</v>
      </c>
      <c r="K57" s="64"/>
      <c r="L57" s="7" t="s">
        <v>6</v>
      </c>
      <c r="M57" s="7"/>
      <c r="N57" s="5"/>
      <c r="O57" s="5"/>
      <c r="P57" s="183">
        <f>I57*K57</f>
        <v>0</v>
      </c>
      <c r="Q57" s="5"/>
      <c r="R57" s="5"/>
      <c r="S57" s="5"/>
      <c r="T57" s="5"/>
      <c r="U57" s="5"/>
    </row>
    <row r="58" s="5" customFormat="1" ht="9.75" customHeight="1"/>
    <row r="59" spans="4:16" s="5" customFormat="1" ht="22.5" customHeight="1">
      <c r="D59" s="170" t="s">
        <v>175</v>
      </c>
      <c r="H59" s="5" t="s">
        <v>2</v>
      </c>
      <c r="I59" s="14">
        <f>I13+I15+I27+I25+I28+I30</f>
        <v>0</v>
      </c>
      <c r="J59" s="7" t="s">
        <v>1</v>
      </c>
      <c r="K59" s="64"/>
      <c r="L59" s="7" t="s">
        <v>6</v>
      </c>
      <c r="M59" s="7"/>
      <c r="P59" s="183">
        <f>I59*K59</f>
        <v>0</v>
      </c>
    </row>
    <row r="60" s="5" customFormat="1" ht="8.25" customHeight="1"/>
    <row r="61" spans="4:16" s="5" customFormat="1" ht="22.5" customHeight="1">
      <c r="D61" t="s">
        <v>141</v>
      </c>
      <c r="H61" s="5" t="s">
        <v>2</v>
      </c>
      <c r="I61" s="14">
        <v>0</v>
      </c>
      <c r="J61" s="7" t="s">
        <v>1</v>
      </c>
      <c r="K61" s="64"/>
      <c r="L61" s="7" t="s">
        <v>6</v>
      </c>
      <c r="M61" s="7"/>
      <c r="P61" s="183">
        <f>I61*K61</f>
        <v>0</v>
      </c>
    </row>
    <row r="62" s="5" customFormat="1" ht="8.25" customHeight="1">
      <c r="P62" s="182"/>
    </row>
    <row r="63" spans="4:16" s="5" customFormat="1" ht="22.5" customHeight="1">
      <c r="D63" t="s">
        <v>140</v>
      </c>
      <c r="L63" s="610" t="s">
        <v>361</v>
      </c>
      <c r="M63" s="610"/>
      <c r="N63" s="610"/>
      <c r="O63" s="610"/>
      <c r="P63" s="184">
        <v>0</v>
      </c>
    </row>
    <row r="64" s="5" customFormat="1" ht="8.25" customHeight="1"/>
    <row r="65" spans="4:20" s="5" customFormat="1" ht="22.5" customHeight="1">
      <c r="D65" t="s">
        <v>20</v>
      </c>
      <c r="H65" t="s">
        <v>127</v>
      </c>
      <c r="I65" s="65"/>
      <c r="J65" s="7" t="s">
        <v>1</v>
      </c>
      <c r="K65" s="64"/>
      <c r="L65" s="7" t="s">
        <v>6</v>
      </c>
      <c r="M65" s="7"/>
      <c r="P65" s="183">
        <f>I65*K65</f>
        <v>0</v>
      </c>
      <c r="T65" s="22"/>
    </row>
    <row r="66" spans="8:16" s="5" customFormat="1" ht="15">
      <c r="H66" t="s">
        <v>128</v>
      </c>
      <c r="K66" s="96" t="s">
        <v>60</v>
      </c>
      <c r="P66" s="159"/>
    </row>
    <row r="67" spans="15:20" s="5" customFormat="1" ht="18" customHeight="1">
      <c r="O67" s="18" t="s">
        <v>9</v>
      </c>
      <c r="P67" s="184">
        <f>+P57+P59+P61+P63+P65</f>
        <v>0</v>
      </c>
      <c r="T67" s="22"/>
    </row>
    <row r="68" s="5" customFormat="1" ht="13.5" customHeight="1">
      <c r="P68" s="159"/>
    </row>
    <row r="69" spans="2:16" s="5" customFormat="1" ht="15.75">
      <c r="B69" s="50" t="s">
        <v>17</v>
      </c>
      <c r="C69" s="47"/>
      <c r="D69" s="47"/>
      <c r="E69" s="48"/>
      <c r="F69" s="48"/>
      <c r="G69" s="48"/>
      <c r="H69" s="48"/>
      <c r="I69" s="48"/>
      <c r="J69" s="48"/>
      <c r="K69" s="48"/>
      <c r="L69" s="48"/>
      <c r="M69" s="48"/>
      <c r="N69" s="48"/>
      <c r="O69" s="49"/>
      <c r="P69" s="185">
        <f>P11+P17+P21+P23+P25+P30+P34+P40+P42+P52+P57+P59+P61+P63+P65+P13+P15+P28</f>
        <v>0</v>
      </c>
    </row>
    <row r="70" s="5" customFormat="1" ht="15"/>
    <row r="71" spans="1:18" s="5" customFormat="1" ht="17.25">
      <c r="A71" s="171" t="s">
        <v>194</v>
      </c>
      <c r="B71" s="312"/>
      <c r="C71" s="303"/>
      <c r="D71" s="303"/>
      <c r="E71" s="303"/>
      <c r="F71" s="303"/>
      <c r="G71" s="303"/>
      <c r="H71" s="303"/>
      <c r="I71" s="311"/>
      <c r="J71" s="312"/>
      <c r="K71" s="303"/>
      <c r="L71" s="303"/>
      <c r="M71" s="303"/>
      <c r="N71" s="303"/>
      <c r="O71" s="303"/>
      <c r="P71" s="303"/>
      <c r="Q71" s="311"/>
      <c r="R71" s="303"/>
    </row>
    <row r="72" spans="2:6" s="5" customFormat="1" ht="15">
      <c r="B72" s="3" t="s">
        <v>57</v>
      </c>
      <c r="F72" s="207" t="s">
        <v>164</v>
      </c>
    </row>
    <row r="73" s="5" customFormat="1" ht="15"/>
    <row r="74" spans="3:8" s="5" customFormat="1" ht="15" customHeight="1">
      <c r="C74" t="s">
        <v>377</v>
      </c>
      <c r="H74" s="12">
        <f>+'(5) Expense Detail'!A7</f>
        <v>0</v>
      </c>
    </row>
    <row r="75" s="5" customFormat="1" ht="6.75" customHeight="1">
      <c r="B75" s="202"/>
    </row>
    <row r="76" spans="3:8" s="5" customFormat="1" ht="17.25" customHeight="1">
      <c r="C76" s="5" t="s">
        <v>102</v>
      </c>
      <c r="H76" s="12">
        <f>+'(5) Expense Detail'!A20</f>
        <v>0</v>
      </c>
    </row>
    <row r="77" s="5" customFormat="1" ht="6" customHeight="1">
      <c r="V77" t="s">
        <v>16</v>
      </c>
    </row>
    <row r="78" spans="3:16" s="5" customFormat="1" ht="15">
      <c r="C78" s="3" t="s">
        <v>61</v>
      </c>
      <c r="D78" s="3"/>
      <c r="E78" s="3"/>
      <c r="H78" s="12">
        <f>+H74+H76</f>
        <v>0</v>
      </c>
      <c r="I78" s="7" t="s">
        <v>1</v>
      </c>
      <c r="J78" s="5" t="s">
        <v>10</v>
      </c>
      <c r="L78" s="274"/>
      <c r="N78" s="229" t="s">
        <v>6</v>
      </c>
      <c r="P78" s="19">
        <f>+H78*L78</f>
        <v>0</v>
      </c>
    </row>
    <row r="79" spans="3:16" s="5" customFormat="1" ht="15">
      <c r="C79" s="3"/>
      <c r="D79" s="3"/>
      <c r="E79" s="3"/>
      <c r="H79" s="9"/>
      <c r="I79" s="7"/>
      <c r="J79" s="206" t="s">
        <v>59</v>
      </c>
      <c r="L79" s="56"/>
      <c r="N79"/>
      <c r="P79" s="58"/>
    </row>
    <row r="80" spans="3:16" s="5" customFormat="1" ht="15">
      <c r="C80" s="3" t="s">
        <v>56</v>
      </c>
      <c r="D80" s="3"/>
      <c r="E80" s="3"/>
      <c r="G80" s="207" t="s">
        <v>164</v>
      </c>
      <c r="H80" s="9"/>
      <c r="I80" s="7"/>
      <c r="L80" s="56"/>
      <c r="N80"/>
      <c r="P80" s="19">
        <f>+'(5) Expense Detail'!A35</f>
        <v>0</v>
      </c>
    </row>
    <row r="81" spans="2:16" s="5" customFormat="1" ht="15" customHeight="1">
      <c r="B81" s="9"/>
      <c r="C81" s="9"/>
      <c r="D81" s="9"/>
      <c r="E81" s="9"/>
      <c r="F81" s="9"/>
      <c r="G81" s="9"/>
      <c r="H81" s="9"/>
      <c r="I81" s="9"/>
      <c r="J81" s="9"/>
      <c r="K81" s="9"/>
      <c r="L81" s="9"/>
      <c r="M81" s="9"/>
      <c r="N81" s="9"/>
      <c r="O81" s="9"/>
      <c r="P81" s="9"/>
    </row>
    <row r="82" spans="1:16" s="5" customFormat="1" ht="16.5" customHeight="1">
      <c r="A82" s="9"/>
      <c r="B82" s="3" t="s">
        <v>63</v>
      </c>
      <c r="C82" s="3"/>
      <c r="D82" s="3"/>
      <c r="E82" s="9"/>
      <c r="F82" s="9"/>
      <c r="G82" s="9"/>
      <c r="H82" s="9"/>
      <c r="I82" s="9"/>
      <c r="J82" s="9"/>
      <c r="K82" s="9"/>
      <c r="L82" s="9"/>
      <c r="M82" s="9"/>
      <c r="N82" s="10"/>
      <c r="O82" s="9"/>
      <c r="P82" s="9"/>
    </row>
    <row r="83" spans="1:14" s="5" customFormat="1" ht="8.25" customHeight="1">
      <c r="A83" s="9"/>
      <c r="N83" s="7"/>
    </row>
    <row r="84" spans="2:16" s="5" customFormat="1" ht="15">
      <c r="B84" s="9"/>
      <c r="C84" s="586" t="s">
        <v>77</v>
      </c>
      <c r="D84" s="587"/>
      <c r="E84" s="1" t="s">
        <v>12</v>
      </c>
      <c r="F84" s="588">
        <v>0</v>
      </c>
      <c r="G84" s="589"/>
      <c r="H84" t="s">
        <v>11</v>
      </c>
      <c r="I84" s="13">
        <f>+F84*$U$21</f>
        <v>0</v>
      </c>
      <c r="J84" s="10" t="s">
        <v>6</v>
      </c>
      <c r="K84" s="11">
        <f>+F84+I84</f>
        <v>0</v>
      </c>
      <c r="L84"/>
      <c r="M84" s="9"/>
      <c r="N84" s="146"/>
      <c r="O84" s="9"/>
      <c r="P84" s="234" t="s">
        <v>122</v>
      </c>
    </row>
    <row r="85" spans="1:16" s="5" customFormat="1" ht="5.25" customHeight="1">
      <c r="A85" s="9"/>
      <c r="N85" s="7"/>
      <c r="P85" s="234"/>
    </row>
    <row r="86" spans="2:16" s="5" customFormat="1" ht="15">
      <c r="B86" s="9"/>
      <c r="C86" s="586" t="s">
        <v>78</v>
      </c>
      <c r="D86" s="587"/>
      <c r="E86" s="1" t="s">
        <v>12</v>
      </c>
      <c r="F86" s="588"/>
      <c r="G86" s="589"/>
      <c r="H86" t="s">
        <v>11</v>
      </c>
      <c r="I86" s="13">
        <f>+F86*$U$21</f>
        <v>0</v>
      </c>
      <c r="J86" s="10" t="s">
        <v>6</v>
      </c>
      <c r="K86" s="11">
        <f>+F86+I86</f>
        <v>0</v>
      </c>
      <c r="L86" s="9"/>
      <c r="M86" s="9"/>
      <c r="N86" s="146"/>
      <c r="O86" s="9"/>
      <c r="P86" s="234" t="s">
        <v>122</v>
      </c>
    </row>
    <row r="87" spans="1:21" s="5" customFormat="1" ht="6" customHeight="1">
      <c r="A87" s="9"/>
      <c r="N87" s="7"/>
      <c r="P87" s="234"/>
      <c r="Q87" s="9"/>
      <c r="R87" s="9"/>
      <c r="S87" s="9"/>
      <c r="T87" s="9"/>
      <c r="U87" s="9"/>
    </row>
    <row r="88" spans="2:21" s="5" customFormat="1" ht="15">
      <c r="B88" s="9"/>
      <c r="C88" s="586" t="s">
        <v>79</v>
      </c>
      <c r="D88" s="587"/>
      <c r="E88" s="1" t="s">
        <v>12</v>
      </c>
      <c r="F88" s="588"/>
      <c r="G88" s="589"/>
      <c r="H88" t="s">
        <v>11</v>
      </c>
      <c r="I88" s="13">
        <f>+F88*$U$21</f>
        <v>0</v>
      </c>
      <c r="J88" s="10" t="s">
        <v>6</v>
      </c>
      <c r="K88" s="11">
        <f>+F88+I88</f>
        <v>0</v>
      </c>
      <c r="L88" s="9"/>
      <c r="M88" s="9"/>
      <c r="N88" s="146"/>
      <c r="O88" s="9"/>
      <c r="P88" s="234" t="s">
        <v>122</v>
      </c>
      <c r="Q88" s="9"/>
      <c r="R88" s="9"/>
      <c r="S88" s="9"/>
      <c r="T88" s="9"/>
      <c r="U88" s="9"/>
    </row>
    <row r="89" spans="2:21" s="9" customFormat="1" ht="6" customHeight="1">
      <c r="B89" s="5"/>
      <c r="C89" s="5"/>
      <c r="D89" s="5"/>
      <c r="E89" s="5"/>
      <c r="F89" s="5"/>
      <c r="G89" s="5"/>
      <c r="H89" s="5"/>
      <c r="I89" s="5"/>
      <c r="J89" s="5"/>
      <c r="K89" s="5"/>
      <c r="L89" s="5"/>
      <c r="M89" s="5"/>
      <c r="N89" s="7"/>
      <c r="O89" s="5"/>
      <c r="P89" s="234"/>
      <c r="Q89" s="5"/>
      <c r="R89" s="5"/>
      <c r="S89" s="5"/>
      <c r="T89" s="5"/>
      <c r="U89" s="5"/>
    </row>
    <row r="90" spans="1:17" s="9" customFormat="1" ht="15">
      <c r="A90" s="5"/>
      <c r="C90" s="586" t="s">
        <v>125</v>
      </c>
      <c r="D90" s="587"/>
      <c r="E90" s="147" t="s">
        <v>12</v>
      </c>
      <c r="F90" s="588"/>
      <c r="G90" s="589"/>
      <c r="H90" t="s">
        <v>11</v>
      </c>
      <c r="I90" s="13">
        <f>+F90*$U$21</f>
        <v>0</v>
      </c>
      <c r="J90" s="10" t="s">
        <v>6</v>
      </c>
      <c r="K90" s="11">
        <f>+F90+I90</f>
        <v>0</v>
      </c>
      <c r="N90" s="146"/>
      <c r="P90" s="234" t="s">
        <v>122</v>
      </c>
      <c r="Q90" s="170"/>
    </row>
    <row r="91" spans="1:17" s="5" customFormat="1" ht="14.25" customHeight="1">
      <c r="A91" s="9"/>
      <c r="N91" s="7"/>
      <c r="P91" s="170"/>
      <c r="Q91" s="170"/>
    </row>
    <row r="92" spans="1:21" s="5" customFormat="1" ht="15">
      <c r="A92" s="9"/>
      <c r="B92" s="611" t="s">
        <v>195</v>
      </c>
      <c r="C92" s="611"/>
      <c r="D92" s="611"/>
      <c r="E92" s="611"/>
      <c r="F92" s="611"/>
      <c r="G92" s="611"/>
      <c r="H92" s="611"/>
      <c r="I92" s="611"/>
      <c r="J92" s="611"/>
      <c r="K92" s="611"/>
      <c r="L92" s="611"/>
      <c r="M92" s="611"/>
      <c r="N92" s="611"/>
      <c r="P92" s="64"/>
      <c r="Q92" s="170"/>
      <c r="R92" s="9"/>
      <c r="S92" s="9"/>
      <c r="T92" s="9"/>
      <c r="U92" s="9"/>
    </row>
    <row r="93" s="5" customFormat="1" ht="8.25" customHeight="1">
      <c r="Q93" s="170"/>
    </row>
    <row r="94" spans="1:17" s="9" customFormat="1" ht="15">
      <c r="A94" s="5"/>
      <c r="B94" s="611" t="s">
        <v>196</v>
      </c>
      <c r="C94" s="611"/>
      <c r="D94" s="611"/>
      <c r="E94" s="611"/>
      <c r="F94" s="611"/>
      <c r="G94" s="611"/>
      <c r="H94" s="611"/>
      <c r="I94" s="611"/>
      <c r="J94" s="611"/>
      <c r="K94" s="611"/>
      <c r="L94" s="611"/>
      <c r="M94" s="611"/>
      <c r="N94" s="611"/>
      <c r="O94" s="5"/>
      <c r="P94" s="64"/>
      <c r="Q94" s="170"/>
    </row>
    <row r="95" s="5" customFormat="1" ht="8.25" customHeight="1">
      <c r="Q95" s="170"/>
    </row>
    <row r="96" spans="1:17" s="9" customFormat="1" ht="15.75">
      <c r="A96" s="5"/>
      <c r="B96" s="50" t="s">
        <v>74</v>
      </c>
      <c r="C96" s="51"/>
      <c r="D96" s="51"/>
      <c r="E96" s="51"/>
      <c r="F96" s="51"/>
      <c r="G96" s="51"/>
      <c r="H96" s="51"/>
      <c r="I96" s="51"/>
      <c r="J96" s="51"/>
      <c r="K96" s="51"/>
      <c r="L96" s="51"/>
      <c r="M96" s="51"/>
      <c r="N96" s="51"/>
      <c r="O96" s="49"/>
      <c r="P96" s="86">
        <f>+P78+P80+K84+K86+K88+K90+P92+P94</f>
        <v>0</v>
      </c>
      <c r="Q96" s="170"/>
    </row>
    <row r="97" spans="17:21" s="5" customFormat="1" ht="8.25" customHeight="1">
      <c r="Q97" s="9"/>
      <c r="R97" s="9"/>
      <c r="S97" s="9"/>
      <c r="T97" s="9"/>
      <c r="U97" s="9"/>
    </row>
    <row r="98" spans="1:21" s="9" customFormat="1" ht="15.75">
      <c r="A98"/>
      <c r="B98" s="83" t="s">
        <v>75</v>
      </c>
      <c r="C98" s="84"/>
      <c r="D98" s="84"/>
      <c r="E98" s="84"/>
      <c r="F98" s="84"/>
      <c r="G98" s="84"/>
      <c r="H98" s="84"/>
      <c r="I98" s="84"/>
      <c r="J98" s="84"/>
      <c r="K98" s="84"/>
      <c r="L98" s="84"/>
      <c r="M98" s="84"/>
      <c r="N98" s="84"/>
      <c r="O98" s="85"/>
      <c r="P98" s="110">
        <f>+P69-P96</f>
        <v>0</v>
      </c>
      <c r="Q98" s="5"/>
      <c r="R98" s="5"/>
      <c r="S98" s="5"/>
      <c r="T98" s="5"/>
      <c r="U98" s="5"/>
    </row>
    <row r="99" spans="1:21" s="9" customFormat="1" ht="15">
      <c r="A99"/>
      <c r="B99"/>
      <c r="C99"/>
      <c r="D99"/>
      <c r="E99"/>
      <c r="F99"/>
      <c r="G99"/>
      <c r="H99"/>
      <c r="I99"/>
      <c r="J99"/>
      <c r="K99"/>
      <c r="L99"/>
      <c r="M99"/>
      <c r="N99"/>
      <c r="O99"/>
      <c r="P99"/>
      <c r="Q99" s="5"/>
      <c r="R99" s="5"/>
      <c r="S99" s="5"/>
      <c r="T99" s="5"/>
      <c r="U99" s="5"/>
    </row>
    <row r="100" spans="1:16" s="5" customFormat="1" ht="15">
      <c r="A100"/>
      <c r="B100" s="585" t="s">
        <v>383</v>
      </c>
      <c r="C100" s="585"/>
      <c r="D100" s="585"/>
      <c r="E100" s="585"/>
      <c r="F100" s="585"/>
      <c r="G100" s="585"/>
      <c r="H100" s="585"/>
      <c r="I100" s="585"/>
      <c r="J100" s="585"/>
      <c r="K100" s="585"/>
      <c r="L100" s="585"/>
      <c r="M100" s="585"/>
      <c r="N100" s="585"/>
      <c r="O100" s="585"/>
      <c r="P100" s="585"/>
    </row>
    <row r="101" spans="1:16" s="5" customFormat="1" ht="15">
      <c r="A101"/>
      <c r="B101" s="585"/>
      <c r="C101" s="585"/>
      <c r="D101" s="585"/>
      <c r="E101" s="585"/>
      <c r="F101" s="585"/>
      <c r="G101" s="585"/>
      <c r="H101" s="585"/>
      <c r="I101" s="585"/>
      <c r="J101" s="585"/>
      <c r="K101" s="585"/>
      <c r="L101" s="585"/>
      <c r="M101" s="585"/>
      <c r="N101" s="585"/>
      <c r="O101" s="585"/>
      <c r="P101" s="585"/>
    </row>
    <row r="102" spans="1:21" s="5" customFormat="1" ht="14.25" hidden="1">
      <c r="A102"/>
      <c r="B102"/>
      <c r="C102"/>
      <c r="D102"/>
      <c r="E102"/>
      <c r="F102"/>
      <c r="G102"/>
      <c r="H102"/>
      <c r="I102"/>
      <c r="J102"/>
      <c r="K102"/>
      <c r="L102"/>
      <c r="M102"/>
      <c r="N102"/>
      <c r="O102"/>
      <c r="P102"/>
      <c r="Q102" s="9"/>
      <c r="R102" s="9"/>
      <c r="S102" s="9"/>
      <c r="T102" s="9"/>
      <c r="U102" s="9"/>
    </row>
    <row r="103" spans="1:21" s="5" customFormat="1" ht="14.25" hidden="1">
      <c r="A103"/>
      <c r="B103"/>
      <c r="C103"/>
      <c r="D103"/>
      <c r="E103"/>
      <c r="F103"/>
      <c r="G103"/>
      <c r="H103"/>
      <c r="I103"/>
      <c r="J103"/>
      <c r="K103"/>
      <c r="L103"/>
      <c r="M103"/>
      <c r="N103"/>
      <c r="O103"/>
      <c r="P103"/>
      <c r="Q103"/>
      <c r="R103"/>
      <c r="S103"/>
      <c r="T103"/>
      <c r="U103"/>
    </row>
    <row r="104" spans="1:21" s="9" customFormat="1" ht="14.25" hidden="1">
      <c r="A104"/>
      <c r="B104"/>
      <c r="C104"/>
      <c r="D104"/>
      <c r="E104"/>
      <c r="F104"/>
      <c r="G104"/>
      <c r="H104"/>
      <c r="I104"/>
      <c r="J104"/>
      <c r="K104"/>
      <c r="L104"/>
      <c r="M104"/>
      <c r="N104"/>
      <c r="O104"/>
      <c r="P104"/>
      <c r="Q104"/>
      <c r="R104"/>
      <c r="S104"/>
      <c r="T104"/>
      <c r="U104"/>
    </row>
  </sheetData>
  <sheetProtection selectLockedCells="1"/>
  <mergeCells count="33">
    <mergeCell ref="L63:O63"/>
    <mergeCell ref="B94:N94"/>
    <mergeCell ref="B92:N92"/>
    <mergeCell ref="L21:M21"/>
    <mergeCell ref="L23:M23"/>
    <mergeCell ref="L40:M40"/>
    <mergeCell ref="L42:M42"/>
    <mergeCell ref="C84:D84"/>
    <mergeCell ref="L27:M27"/>
    <mergeCell ref="L48:R48"/>
    <mergeCell ref="J50:K50"/>
    <mergeCell ref="S23:T23"/>
    <mergeCell ref="S40:T40"/>
    <mergeCell ref="L13:M13"/>
    <mergeCell ref="L15:M15"/>
    <mergeCell ref="L44:O44"/>
    <mergeCell ref="L2:O2"/>
    <mergeCell ref="F84:G84"/>
    <mergeCell ref="L11:M11"/>
    <mergeCell ref="L17:M17"/>
    <mergeCell ref="L25:M25"/>
    <mergeCell ref="L30:M30"/>
    <mergeCell ref="L50:R50"/>
    <mergeCell ref="A2:K2"/>
    <mergeCell ref="E4:J4"/>
    <mergeCell ref="K4:N4"/>
    <mergeCell ref="B100:P101"/>
    <mergeCell ref="C88:D88"/>
    <mergeCell ref="C90:D90"/>
    <mergeCell ref="F90:G90"/>
    <mergeCell ref="C86:D86"/>
    <mergeCell ref="F88:G88"/>
    <mergeCell ref="F86:G86"/>
  </mergeCells>
  <printOptions horizontalCentered="1"/>
  <pageMargins left="0.25" right="0.25" top="0.3" bottom="0.25" header="0.3" footer="0.3"/>
  <pageSetup fitToHeight="1" fitToWidth="1" horizontalDpi="600" verticalDpi="600" orientation="portrait" scale="54"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E57"/>
  <sheetViews>
    <sheetView zoomScalePageLayoutView="0" workbookViewId="0" topLeftCell="A1">
      <selection activeCell="B10" sqref="B10"/>
    </sheetView>
  </sheetViews>
  <sheetFormatPr defaultColWidth="9.28125" defaultRowHeight="15"/>
  <cols>
    <col min="1" max="1" width="15.7109375" style="0" customWidth="1"/>
    <col min="2" max="2" width="85.00390625" style="0" customWidth="1"/>
    <col min="3" max="10" width="9.28125" style="139" customWidth="1"/>
    <col min="11" max="11" width="6.00390625" style="139" customWidth="1"/>
    <col min="12" max="17" width="9.28125" style="139" customWidth="1"/>
    <col min="18" max="18" width="6.28125" style="139" customWidth="1"/>
    <col min="19" max="16384" width="9.28125" style="139" customWidth="1"/>
  </cols>
  <sheetData>
    <row r="1" spans="1:2" ht="21">
      <c r="A1" s="616" t="s">
        <v>363</v>
      </c>
      <c r="B1" s="616"/>
    </row>
    <row r="2" spans="1:2" ht="21" customHeight="1">
      <c r="A2" s="617" t="s">
        <v>630</v>
      </c>
      <c r="B2" s="617"/>
    </row>
    <row r="3" spans="1:2" ht="21" customHeight="1">
      <c r="A3" s="620" t="s">
        <v>631</v>
      </c>
      <c r="B3" s="620"/>
    </row>
    <row r="4" spans="1:2" ht="21" customHeight="1">
      <c r="A4" s="618" t="s">
        <v>643</v>
      </c>
      <c r="B4" s="619"/>
    </row>
    <row r="5" spans="1:2" ht="21">
      <c r="A5" s="90" t="s">
        <v>58</v>
      </c>
      <c r="B5" s="90"/>
    </row>
    <row r="6" spans="1:2" ht="15.75">
      <c r="A6" s="62" t="s">
        <v>23</v>
      </c>
      <c r="B6" s="62" t="s">
        <v>24</v>
      </c>
    </row>
    <row r="7" spans="1:2" ht="15.75">
      <c r="A7" s="379">
        <f>SUM(A8:A18)</f>
        <v>0</v>
      </c>
      <c r="B7" s="378" t="s">
        <v>582</v>
      </c>
    </row>
    <row r="8" spans="1:2" ht="15">
      <c r="A8" s="149"/>
      <c r="B8" s="150"/>
    </row>
    <row r="9" spans="1:2" ht="15">
      <c r="A9" s="149"/>
      <c r="B9" s="150"/>
    </row>
    <row r="10" spans="1:2" ht="15">
      <c r="A10" s="149"/>
      <c r="B10" s="150"/>
    </row>
    <row r="11" spans="1:5" ht="15">
      <c r="A11" s="149"/>
      <c r="B11" s="150"/>
      <c r="E11" s="140"/>
    </row>
    <row r="12" spans="1:2" ht="15">
      <c r="A12" s="149"/>
      <c r="B12" s="150"/>
    </row>
    <row r="13" spans="1:2" ht="15">
      <c r="A13" s="66"/>
      <c r="B13" s="88"/>
    </row>
    <row r="14" spans="1:2" ht="15">
      <c r="A14" s="66"/>
      <c r="B14" s="88"/>
    </row>
    <row r="15" spans="1:2" ht="15">
      <c r="A15" s="66"/>
      <c r="B15" s="88"/>
    </row>
    <row r="16" spans="1:2" ht="15">
      <c r="A16" s="66"/>
      <c r="B16" s="88"/>
    </row>
    <row r="17" spans="1:2" ht="15">
      <c r="A17" s="66"/>
      <c r="B17" s="88"/>
    </row>
    <row r="18" spans="1:2" ht="15">
      <c r="A18" s="68"/>
      <c r="B18" s="89"/>
    </row>
    <row r="19" ht="15">
      <c r="A19" s="57"/>
    </row>
    <row r="20" spans="1:2" ht="15.75">
      <c r="A20" s="377">
        <f>SUM(A21:A31)</f>
        <v>0</v>
      </c>
      <c r="B20" s="378" t="s">
        <v>362</v>
      </c>
    </row>
    <row r="21" spans="1:2" ht="15">
      <c r="A21" s="151"/>
      <c r="B21" s="148"/>
    </row>
    <row r="22" spans="1:2" ht="15">
      <c r="A22" s="66"/>
      <c r="B22" s="88"/>
    </row>
    <row r="23" spans="1:2" ht="15">
      <c r="A23" s="66"/>
      <c r="B23" s="88"/>
    </row>
    <row r="24" spans="1:2" ht="15">
      <c r="A24" s="66"/>
      <c r="B24" s="88"/>
    </row>
    <row r="25" spans="1:2" ht="15">
      <c r="A25" s="66"/>
      <c r="B25" s="88"/>
    </row>
    <row r="26" spans="1:2" ht="15">
      <c r="A26" s="66"/>
      <c r="B26" s="88"/>
    </row>
    <row r="27" spans="1:2" ht="15">
      <c r="A27" s="66"/>
      <c r="B27" s="88"/>
    </row>
    <row r="28" spans="1:2" ht="15">
      <c r="A28" s="66"/>
      <c r="B28" s="88"/>
    </row>
    <row r="29" spans="1:2" ht="15">
      <c r="A29" s="66"/>
      <c r="B29" s="88"/>
    </row>
    <row r="30" spans="1:2" ht="15">
      <c r="A30" s="66"/>
      <c r="B30" s="88"/>
    </row>
    <row r="31" spans="1:2" ht="15">
      <c r="A31" s="68"/>
      <c r="B31" s="89"/>
    </row>
    <row r="32" ht="15">
      <c r="A32" s="57"/>
    </row>
    <row r="33" spans="1:2" ht="21">
      <c r="A33" s="91" t="s">
        <v>62</v>
      </c>
      <c r="B33" s="91"/>
    </row>
    <row r="34" spans="1:2" ht="15.75">
      <c r="A34" s="62" t="s">
        <v>23</v>
      </c>
      <c r="B34" s="62" t="s">
        <v>24</v>
      </c>
    </row>
    <row r="35" spans="1:2" ht="15.75">
      <c r="A35" s="61">
        <f>SUM(A36:A48)</f>
        <v>0</v>
      </c>
      <c r="B35" s="21" t="s">
        <v>103</v>
      </c>
    </row>
    <row r="36" spans="1:2" ht="15">
      <c r="A36" s="275"/>
      <c r="B36" s="276"/>
    </row>
    <row r="37" spans="1:2" ht="15">
      <c r="A37" s="277"/>
      <c r="B37" s="278"/>
    </row>
    <row r="38" spans="1:2" ht="15">
      <c r="A38" s="277"/>
      <c r="B38" s="278"/>
    </row>
    <row r="39" spans="1:2" ht="15">
      <c r="A39" s="277"/>
      <c r="B39" s="278"/>
    </row>
    <row r="40" spans="1:2" ht="14.25">
      <c r="A40" s="277"/>
      <c r="B40" s="278"/>
    </row>
    <row r="41" spans="1:2" ht="14.25">
      <c r="A41" s="277"/>
      <c r="B41" s="278"/>
    </row>
    <row r="42" spans="1:2" ht="14.25">
      <c r="A42" s="277"/>
      <c r="B42" s="278"/>
    </row>
    <row r="43" spans="1:2" ht="14.25">
      <c r="A43" s="69"/>
      <c r="B43" s="88" t="s">
        <v>16</v>
      </c>
    </row>
    <row r="44" spans="1:2" ht="14.25">
      <c r="A44" s="69"/>
      <c r="B44" s="88"/>
    </row>
    <row r="45" spans="1:2" ht="14.25">
      <c r="A45" s="69"/>
      <c r="B45" s="88"/>
    </row>
    <row r="46" spans="1:2" ht="14.25">
      <c r="A46" s="69"/>
      <c r="B46" s="88"/>
    </row>
    <row r="47" spans="1:2" ht="14.25">
      <c r="A47" s="69"/>
      <c r="B47" s="88"/>
    </row>
    <row r="48" spans="1:2" ht="14.25">
      <c r="A48" s="70"/>
      <c r="B48" s="89"/>
    </row>
    <row r="53" ht="14.25">
      <c r="B53" s="202"/>
    </row>
    <row r="57" ht="14.25">
      <c r="B57" s="202"/>
    </row>
  </sheetData>
  <sheetProtection selectLockedCells="1"/>
  <mergeCells count="4">
    <mergeCell ref="A1:B1"/>
    <mergeCell ref="A2:B2"/>
    <mergeCell ref="A4:B4"/>
    <mergeCell ref="A3:B3"/>
  </mergeCells>
  <printOptions gridLines="1"/>
  <pageMargins left="0.7" right="0.2" top="0.75" bottom="0.25" header="0.3" footer="0.3"/>
  <pageSetup fitToHeight="1" fitToWidth="1" horizontalDpi="600" verticalDpi="600" orientation="portrait" scale="96" r:id="rId3"/>
  <legacy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1:K48"/>
  <sheetViews>
    <sheetView zoomScalePageLayoutView="0" workbookViewId="0" topLeftCell="A1">
      <selection activeCell="A49" sqref="A49"/>
    </sheetView>
  </sheetViews>
  <sheetFormatPr defaultColWidth="8.7109375" defaultRowHeight="15"/>
  <cols>
    <col min="1" max="1" width="19.421875" style="315" customWidth="1"/>
    <col min="2" max="2" width="11.28125" style="315" customWidth="1"/>
    <col min="3" max="3" width="12.421875" style="315" customWidth="1"/>
    <col min="4" max="4" width="10.7109375" style="315" customWidth="1"/>
    <col min="5" max="5" width="12.421875" style="315" customWidth="1"/>
    <col min="6" max="6" width="8.7109375" style="315" customWidth="1"/>
    <col min="7" max="7" width="19.00390625" style="315" customWidth="1"/>
    <col min="8" max="11" width="11.57421875" style="315" customWidth="1"/>
    <col min="12" max="16384" width="8.7109375" style="315" customWidth="1"/>
  </cols>
  <sheetData>
    <row r="1" ht="19.5">
      <c r="A1" s="413" t="s">
        <v>490</v>
      </c>
    </row>
    <row r="2" ht="19.5">
      <c r="A2" s="413"/>
    </row>
    <row r="3" spans="1:11" ht="15">
      <c r="A3" s="621" t="s">
        <v>489</v>
      </c>
      <c r="B3" s="621"/>
      <c r="C3" s="621"/>
      <c r="D3" s="621"/>
      <c r="E3" s="621"/>
      <c r="F3" s="621"/>
      <c r="G3" s="621"/>
      <c r="H3" s="621"/>
      <c r="I3" s="621"/>
      <c r="J3" s="621"/>
      <c r="K3" s="621"/>
    </row>
    <row r="4" s="234" customFormat="1" ht="13.5"/>
    <row r="5" spans="1:11" s="234" customFormat="1" ht="15">
      <c r="A5" s="621" t="s">
        <v>491</v>
      </c>
      <c r="B5" s="621"/>
      <c r="C5" s="621"/>
      <c r="D5" s="621"/>
      <c r="E5" s="621"/>
      <c r="F5" s="621"/>
      <c r="G5" s="621"/>
      <c r="H5" s="621"/>
      <c r="I5" s="621"/>
      <c r="J5" s="621"/>
      <c r="K5" s="621"/>
    </row>
    <row r="6" spans="1:11" s="234" customFormat="1" ht="14.25">
      <c r="A6" s="294"/>
      <c r="B6" s="294"/>
      <c r="C6" s="294"/>
      <c r="D6" s="294"/>
      <c r="E6" s="294"/>
      <c r="F6" s="294"/>
      <c r="G6" s="294"/>
      <c r="H6" s="294"/>
      <c r="I6" s="294"/>
      <c r="J6" s="294"/>
      <c r="K6" s="294"/>
    </row>
    <row r="7" spans="1:11" s="234" customFormat="1" ht="15">
      <c r="A7" s="621" t="s">
        <v>503</v>
      </c>
      <c r="B7" s="621"/>
      <c r="C7" s="621"/>
      <c r="D7" s="621"/>
      <c r="E7" s="621"/>
      <c r="F7" s="621"/>
      <c r="G7" s="621"/>
      <c r="H7" s="621"/>
      <c r="I7" s="621"/>
      <c r="J7" s="621"/>
      <c r="K7" s="621"/>
    </row>
    <row r="8" spans="1:11" s="234" customFormat="1" ht="27" customHeight="1">
      <c r="A8" s="627" t="s">
        <v>497</v>
      </c>
      <c r="B8" s="627"/>
      <c r="C8" s="627"/>
      <c r="D8" s="627"/>
      <c r="E8" s="627"/>
      <c r="F8" s="627"/>
      <c r="G8" s="627"/>
      <c r="H8" s="627"/>
      <c r="I8" s="627"/>
      <c r="J8" s="627"/>
      <c r="K8" s="627"/>
    </row>
    <row r="9" spans="1:11" ht="14.25">
      <c r="A9" s="627" t="s">
        <v>498</v>
      </c>
      <c r="B9" s="627"/>
      <c r="C9" s="627"/>
      <c r="D9" s="627"/>
      <c r="E9" s="627"/>
      <c r="F9" s="627"/>
      <c r="G9" s="627"/>
      <c r="H9" s="627"/>
      <c r="I9" s="627"/>
      <c r="J9" s="627"/>
      <c r="K9" s="627"/>
    </row>
    <row r="10" spans="1:11" ht="27" customHeight="1">
      <c r="A10" s="627" t="s">
        <v>499</v>
      </c>
      <c r="B10" s="627"/>
      <c r="C10" s="627"/>
      <c r="D10" s="627"/>
      <c r="E10" s="627"/>
      <c r="F10" s="627"/>
      <c r="G10" s="627"/>
      <c r="H10" s="627"/>
      <c r="I10" s="627"/>
      <c r="J10" s="627"/>
      <c r="K10" s="627"/>
    </row>
    <row r="12" ht="14.25">
      <c r="B12" s="294" t="s">
        <v>593</v>
      </c>
    </row>
    <row r="13" spans="2:11" ht="44.25" customHeight="1">
      <c r="B13" s="630" t="s">
        <v>492</v>
      </c>
      <c r="C13" s="630"/>
      <c r="D13" s="630"/>
      <c r="E13" s="630"/>
      <c r="F13" s="630"/>
      <c r="G13" s="630"/>
      <c r="H13" s="630"/>
      <c r="I13" s="630"/>
      <c r="J13" s="630"/>
      <c r="K13" s="630"/>
    </row>
    <row r="15" spans="2:7" ht="46.5" customHeight="1">
      <c r="B15" s="628" t="s">
        <v>494</v>
      </c>
      <c r="C15" s="628"/>
      <c r="D15" s="628" t="s">
        <v>495</v>
      </c>
      <c r="E15" s="628"/>
      <c r="F15" s="628" t="s">
        <v>496</v>
      </c>
      <c r="G15" s="628"/>
    </row>
    <row r="16" spans="2:7" ht="14.25">
      <c r="B16" s="625" t="s">
        <v>510</v>
      </c>
      <c r="C16" s="625"/>
      <c r="D16" s="625" t="s">
        <v>514</v>
      </c>
      <c r="E16" s="625"/>
      <c r="F16" s="625" t="s">
        <v>517</v>
      </c>
      <c r="G16" s="625"/>
    </row>
    <row r="17" spans="2:7" ht="14.25">
      <c r="B17" s="625" t="s">
        <v>511</v>
      </c>
      <c r="C17" s="625"/>
      <c r="D17" s="625" t="s">
        <v>515</v>
      </c>
      <c r="E17" s="625"/>
      <c r="F17" s="625" t="s">
        <v>518</v>
      </c>
      <c r="G17" s="625"/>
    </row>
    <row r="18" spans="2:7" ht="14.25">
      <c r="B18" s="625" t="s">
        <v>512</v>
      </c>
      <c r="C18" s="625"/>
      <c r="D18" s="625" t="s">
        <v>516</v>
      </c>
      <c r="E18" s="625"/>
      <c r="F18" s="625" t="s">
        <v>516</v>
      </c>
      <c r="G18" s="625"/>
    </row>
    <row r="19" spans="2:7" ht="14.25">
      <c r="B19" s="625" t="s">
        <v>513</v>
      </c>
      <c r="C19" s="625"/>
      <c r="D19" s="625" t="s">
        <v>513</v>
      </c>
      <c r="E19" s="625"/>
      <c r="F19" s="625" t="s">
        <v>519</v>
      </c>
      <c r="G19" s="625"/>
    </row>
    <row r="20" spans="2:8" ht="14.25" customHeight="1">
      <c r="B20" s="623" t="s">
        <v>507</v>
      </c>
      <c r="C20" s="624"/>
      <c r="D20" s="623" t="s">
        <v>508</v>
      </c>
      <c r="E20" s="624"/>
      <c r="F20" s="623" t="s">
        <v>509</v>
      </c>
      <c r="G20" s="624"/>
      <c r="H20" s="412" t="s">
        <v>506</v>
      </c>
    </row>
    <row r="21" spans="2:7" ht="14.25">
      <c r="B21" s="443"/>
      <c r="C21" s="443"/>
      <c r="D21" s="443"/>
      <c r="E21" s="443"/>
      <c r="F21" s="443"/>
      <c r="G21" s="443"/>
    </row>
    <row r="22" spans="2:7" ht="14.25">
      <c r="B22" s="294" t="s">
        <v>594</v>
      </c>
      <c r="C22" s="443"/>
      <c r="D22" s="443"/>
      <c r="E22" s="443"/>
      <c r="F22" s="443"/>
      <c r="G22" s="443"/>
    </row>
    <row r="23" spans="2:11" ht="44.25" customHeight="1">
      <c r="B23" s="630" t="s">
        <v>493</v>
      </c>
      <c r="C23" s="630"/>
      <c r="D23" s="630"/>
      <c r="E23" s="630"/>
      <c r="F23" s="630"/>
      <c r="G23" s="630"/>
      <c r="H23" s="630"/>
      <c r="I23" s="630"/>
      <c r="J23" s="630"/>
      <c r="K23" s="630"/>
    </row>
    <row r="25" spans="2:7" ht="44.25" customHeight="1">
      <c r="B25" s="628" t="s">
        <v>494</v>
      </c>
      <c r="C25" s="628"/>
      <c r="D25" s="628" t="s">
        <v>495</v>
      </c>
      <c r="E25" s="628"/>
      <c r="F25" s="628" t="s">
        <v>496</v>
      </c>
      <c r="G25" s="628"/>
    </row>
    <row r="26" spans="2:7" ht="14.25">
      <c r="B26" s="625" t="s">
        <v>510</v>
      </c>
      <c r="C26" s="625"/>
      <c r="D26" s="625" t="s">
        <v>514</v>
      </c>
      <c r="E26" s="625"/>
      <c r="F26" s="625" t="s">
        <v>517</v>
      </c>
      <c r="G26" s="625"/>
    </row>
    <row r="27" spans="2:7" ht="14.25">
      <c r="B27" s="625" t="s">
        <v>521</v>
      </c>
      <c r="C27" s="625"/>
      <c r="D27" s="625" t="s">
        <v>523</v>
      </c>
      <c r="E27" s="625"/>
      <c r="F27" s="625" t="s">
        <v>515</v>
      </c>
      <c r="G27" s="625"/>
    </row>
    <row r="28" spans="2:7" ht="14.25">
      <c r="B28" s="625" t="s">
        <v>512</v>
      </c>
      <c r="C28" s="625"/>
      <c r="D28" s="625" t="s">
        <v>516</v>
      </c>
      <c r="E28" s="625"/>
      <c r="F28" s="625" t="s">
        <v>525</v>
      </c>
      <c r="G28" s="625"/>
    </row>
    <row r="29" spans="2:7" ht="14.25">
      <c r="B29" s="625" t="s">
        <v>522</v>
      </c>
      <c r="C29" s="625"/>
      <c r="D29" s="625" t="s">
        <v>513</v>
      </c>
      <c r="E29" s="625"/>
      <c r="F29" s="625" t="s">
        <v>524</v>
      </c>
      <c r="G29" s="625"/>
    </row>
    <row r="30" spans="2:8" ht="14.25">
      <c r="B30" s="626" t="s">
        <v>520</v>
      </c>
      <c r="C30" s="626"/>
      <c r="D30" s="626" t="s">
        <v>507</v>
      </c>
      <c r="E30" s="626"/>
      <c r="F30" s="626" t="s">
        <v>507</v>
      </c>
      <c r="G30" s="626"/>
      <c r="H30" s="412" t="s">
        <v>526</v>
      </c>
    </row>
    <row r="32" spans="1:11" ht="15">
      <c r="A32" s="621" t="s">
        <v>504</v>
      </c>
      <c r="B32" s="621"/>
      <c r="C32" s="621"/>
      <c r="D32" s="621"/>
      <c r="E32" s="621"/>
      <c r="F32" s="621"/>
      <c r="G32" s="621"/>
      <c r="H32" s="621"/>
      <c r="I32" s="621"/>
      <c r="J32" s="621"/>
      <c r="K32" s="621"/>
    </row>
    <row r="34" spans="1:11" ht="28.5" customHeight="1">
      <c r="A34" s="622" t="s">
        <v>505</v>
      </c>
      <c r="B34" s="622"/>
      <c r="C34" s="622"/>
      <c r="D34" s="622"/>
      <c r="E34" s="622"/>
      <c r="F34" s="622"/>
      <c r="G34" s="622"/>
      <c r="H34" s="622"/>
      <c r="I34" s="622"/>
      <c r="J34" s="622"/>
      <c r="K34" s="622"/>
    </row>
    <row r="35" spans="1:11" ht="14.25">
      <c r="A35" s="301"/>
      <c r="B35" s="301"/>
      <c r="C35" s="301"/>
      <c r="D35" s="301"/>
      <c r="E35" s="301"/>
      <c r="F35" s="301"/>
      <c r="G35" s="301"/>
      <c r="H35" s="301"/>
      <c r="I35" s="301"/>
      <c r="J35" s="301"/>
      <c r="K35" s="301"/>
    </row>
    <row r="36" ht="14.25">
      <c r="A36" s="294" t="s">
        <v>502</v>
      </c>
    </row>
    <row r="37" spans="1:11" ht="14.25">
      <c r="A37" s="294"/>
      <c r="B37" s="629" t="s">
        <v>500</v>
      </c>
      <c r="C37" s="629"/>
      <c r="D37" s="629"/>
      <c r="E37" s="629"/>
      <c r="F37" s="294"/>
      <c r="G37" s="294"/>
      <c r="H37" s="629" t="s">
        <v>501</v>
      </c>
      <c r="I37" s="629"/>
      <c r="J37" s="629"/>
      <c r="K37" s="629"/>
    </row>
    <row r="38" spans="1:11" s="7" customFormat="1" ht="14.25">
      <c r="A38" s="392" t="s">
        <v>390</v>
      </c>
      <c r="B38" s="392" t="s">
        <v>386</v>
      </c>
      <c r="C38" s="392" t="s">
        <v>387</v>
      </c>
      <c r="D38" s="392" t="s">
        <v>388</v>
      </c>
      <c r="E38" s="392" t="s">
        <v>389</v>
      </c>
      <c r="F38" s="414"/>
      <c r="G38" s="392" t="s">
        <v>390</v>
      </c>
      <c r="H38" s="392" t="s">
        <v>386</v>
      </c>
      <c r="I38" s="392" t="s">
        <v>387</v>
      </c>
      <c r="J38" s="392" t="s">
        <v>388</v>
      </c>
      <c r="K38" s="392" t="s">
        <v>389</v>
      </c>
    </row>
    <row r="39" spans="1:11" s="294" customFormat="1" ht="14.25">
      <c r="A39" s="351" t="s">
        <v>384</v>
      </c>
      <c r="B39" s="415">
        <v>15</v>
      </c>
      <c r="C39" s="415">
        <v>30</v>
      </c>
      <c r="D39" s="415">
        <v>45</v>
      </c>
      <c r="E39" s="415">
        <v>60</v>
      </c>
      <c r="F39" s="315"/>
      <c r="G39" s="351" t="s">
        <v>384</v>
      </c>
      <c r="H39" s="415">
        <v>15</v>
      </c>
      <c r="I39" s="415">
        <v>30</v>
      </c>
      <c r="J39" s="415">
        <v>45</v>
      </c>
      <c r="K39" s="415">
        <v>60</v>
      </c>
    </row>
    <row r="40" spans="1:11" s="294" customFormat="1" ht="14.25">
      <c r="A40" s="351" t="s">
        <v>391</v>
      </c>
      <c r="B40" s="415">
        <v>15</v>
      </c>
      <c r="C40" s="415">
        <v>40</v>
      </c>
      <c r="D40" s="415">
        <v>55</v>
      </c>
      <c r="E40" s="415">
        <v>70</v>
      </c>
      <c r="F40" s="315"/>
      <c r="G40" s="351" t="s">
        <v>391</v>
      </c>
      <c r="H40" s="415">
        <v>8</v>
      </c>
      <c r="I40" s="415">
        <v>16</v>
      </c>
      <c r="J40" s="415">
        <v>24</v>
      </c>
      <c r="K40" s="415">
        <v>32</v>
      </c>
    </row>
    <row r="41" spans="1:11" ht="14.25">
      <c r="A41" s="351" t="s">
        <v>392</v>
      </c>
      <c r="B41" s="415">
        <v>10</v>
      </c>
      <c r="C41" s="415">
        <v>20</v>
      </c>
      <c r="D41" s="415">
        <v>30</v>
      </c>
      <c r="E41" s="415">
        <v>40</v>
      </c>
      <c r="G41" s="351" t="s">
        <v>392</v>
      </c>
      <c r="H41" s="415">
        <v>7</v>
      </c>
      <c r="I41" s="415">
        <v>14</v>
      </c>
      <c r="J41" s="415">
        <v>21</v>
      </c>
      <c r="K41" s="415">
        <v>28</v>
      </c>
    </row>
    <row r="42" spans="1:11" ht="14.25">
      <c r="A42" s="351" t="s">
        <v>393</v>
      </c>
      <c r="B42" s="415">
        <v>10</v>
      </c>
      <c r="C42" s="415">
        <v>15</v>
      </c>
      <c r="D42" s="415">
        <v>25</v>
      </c>
      <c r="E42" s="415">
        <v>35</v>
      </c>
      <c r="G42" s="351" t="s">
        <v>393</v>
      </c>
      <c r="H42" s="415">
        <v>10</v>
      </c>
      <c r="I42" s="415">
        <v>20</v>
      </c>
      <c r="J42" s="415">
        <v>30</v>
      </c>
      <c r="K42" s="415">
        <v>40</v>
      </c>
    </row>
    <row r="43" spans="1:11" ht="14.25">
      <c r="A43" s="351" t="s">
        <v>394</v>
      </c>
      <c r="B43" s="415">
        <v>10</v>
      </c>
      <c r="C43" s="415">
        <v>15</v>
      </c>
      <c r="D43" s="415">
        <v>25</v>
      </c>
      <c r="E43" s="415">
        <v>35</v>
      </c>
      <c r="G43" s="351" t="s">
        <v>394</v>
      </c>
      <c r="H43" s="415">
        <v>5</v>
      </c>
      <c r="I43" s="415">
        <v>10</v>
      </c>
      <c r="J43" s="415">
        <v>15</v>
      </c>
      <c r="K43" s="415">
        <v>20</v>
      </c>
    </row>
    <row r="44" spans="1:11" ht="14.25">
      <c r="A44" s="393" t="s">
        <v>395</v>
      </c>
      <c r="B44" s="392">
        <f>SUM(B39:B43)</f>
        <v>60</v>
      </c>
      <c r="C44" s="392">
        <f>SUM(C39:C43)</f>
        <v>120</v>
      </c>
      <c r="D44" s="392">
        <f>SUM(D39:D43)</f>
        <v>180</v>
      </c>
      <c r="E44" s="392">
        <f>SUM(E39:E43)</f>
        <v>240</v>
      </c>
      <c r="G44" s="393" t="s">
        <v>395</v>
      </c>
      <c r="H44" s="392">
        <f>SUM(H39:H43)</f>
        <v>45</v>
      </c>
      <c r="I44" s="392">
        <f>SUM(I39:I43)</f>
        <v>90</v>
      </c>
      <c r="J44" s="392">
        <f>SUM(J39:J43)</f>
        <v>135</v>
      </c>
      <c r="K44" s="392">
        <f>SUM(K39:K43)</f>
        <v>180</v>
      </c>
    </row>
    <row r="46" spans="1:11" ht="15">
      <c r="A46" s="621" t="s">
        <v>583</v>
      </c>
      <c r="B46" s="621"/>
      <c r="C46" s="621"/>
      <c r="D46" s="621"/>
      <c r="E46" s="621"/>
      <c r="F46" s="621"/>
      <c r="G46" s="621"/>
      <c r="H46" s="621"/>
      <c r="I46" s="621"/>
      <c r="J46" s="621"/>
      <c r="K46" s="621"/>
    </row>
    <row r="48" ht="14.25">
      <c r="A48" s="315" t="s">
        <v>658</v>
      </c>
    </row>
  </sheetData>
  <sheetProtection/>
  <mergeCells count="49">
    <mergeCell ref="H37:K37"/>
    <mergeCell ref="B13:K13"/>
    <mergeCell ref="A3:K3"/>
    <mergeCell ref="A5:K5"/>
    <mergeCell ref="B23:K23"/>
    <mergeCell ref="B15:C15"/>
    <mergeCell ref="B16:C16"/>
    <mergeCell ref="B17:C17"/>
    <mergeCell ref="D15:E15"/>
    <mergeCell ref="D16:E16"/>
    <mergeCell ref="D18:E18"/>
    <mergeCell ref="D19:E19"/>
    <mergeCell ref="B37:E37"/>
    <mergeCell ref="F15:G15"/>
    <mergeCell ref="F16:G16"/>
    <mergeCell ref="F17:G17"/>
    <mergeCell ref="F18:G18"/>
    <mergeCell ref="F19:G19"/>
    <mergeCell ref="B25:C25"/>
    <mergeCell ref="F30:G30"/>
    <mergeCell ref="B28:C28"/>
    <mergeCell ref="D28:E28"/>
    <mergeCell ref="F28:G28"/>
    <mergeCell ref="B29:C29"/>
    <mergeCell ref="D25:E25"/>
    <mergeCell ref="F25:G25"/>
    <mergeCell ref="B26:C26"/>
    <mergeCell ref="D26:E26"/>
    <mergeCell ref="F26:G26"/>
    <mergeCell ref="A8:K8"/>
    <mergeCell ref="A9:K9"/>
    <mergeCell ref="A7:K7"/>
    <mergeCell ref="A10:K10"/>
    <mergeCell ref="B27:C27"/>
    <mergeCell ref="D27:E27"/>
    <mergeCell ref="F27:G27"/>
    <mergeCell ref="B18:C18"/>
    <mergeCell ref="B19:C19"/>
    <mergeCell ref="D17:E17"/>
    <mergeCell ref="A32:K32"/>
    <mergeCell ref="A46:K46"/>
    <mergeCell ref="A34:K34"/>
    <mergeCell ref="B20:C20"/>
    <mergeCell ref="D20:E20"/>
    <mergeCell ref="F20:G20"/>
    <mergeCell ref="D29:E29"/>
    <mergeCell ref="F29:G29"/>
    <mergeCell ref="B30:C30"/>
    <mergeCell ref="D30:E30"/>
  </mergeCells>
  <printOptions horizontalCentered="1"/>
  <pageMargins left="0.45" right="0.45" top="0.75" bottom="0.5" header="0.3" footer="0.3"/>
  <pageSetup fitToHeight="1" fitToWidth="1" horizontalDpi="600" verticalDpi="600" orientation="landscape" scale="59"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H38"/>
  <sheetViews>
    <sheetView zoomScalePageLayoutView="0" workbookViewId="0" topLeftCell="A1">
      <selection activeCell="B11" sqref="B11"/>
    </sheetView>
  </sheetViews>
  <sheetFormatPr defaultColWidth="9.140625" defaultRowHeight="15"/>
  <cols>
    <col min="2" max="8" width="23.57421875" style="0" customWidth="1"/>
  </cols>
  <sheetData>
    <row r="1" ht="21">
      <c r="A1" s="55" t="s">
        <v>165</v>
      </c>
    </row>
    <row r="2" ht="18.75">
      <c r="A2" s="191" t="s">
        <v>143</v>
      </c>
    </row>
    <row r="3" ht="18.75">
      <c r="A3" s="191" t="s">
        <v>144</v>
      </c>
    </row>
    <row r="4" ht="18.75">
      <c r="A4" s="191" t="s">
        <v>145</v>
      </c>
    </row>
    <row r="6" spans="2:8" ht="17.25">
      <c r="B6" s="192" t="s">
        <v>357</v>
      </c>
      <c r="C6" s="631">
        <f>+'(3) Application'!D7</f>
        <v>0</v>
      </c>
      <c r="D6" s="632"/>
      <c r="E6" s="633"/>
      <c r="F6" s="54"/>
      <c r="G6" s="54"/>
      <c r="H6" s="54"/>
    </row>
    <row r="7" spans="2:8" ht="17.25">
      <c r="B7" s="192" t="s">
        <v>358</v>
      </c>
      <c r="C7" s="634"/>
      <c r="D7" s="634"/>
      <c r="E7" s="54"/>
      <c r="F7" s="54"/>
      <c r="G7" s="54"/>
      <c r="H7" s="54"/>
    </row>
    <row r="8" spans="2:8" s="170" customFormat="1" ht="17.25">
      <c r="B8" s="192" t="s">
        <v>354</v>
      </c>
      <c r="C8" s="634"/>
      <c r="D8" s="634"/>
      <c r="E8" s="54"/>
      <c r="F8" s="54"/>
      <c r="G8" s="54"/>
      <c r="H8" s="54"/>
    </row>
    <row r="9" spans="2:8" s="170" customFormat="1" ht="17.25">
      <c r="B9" s="192" t="s">
        <v>355</v>
      </c>
      <c r="C9" s="634"/>
      <c r="D9" s="634"/>
      <c r="E9" s="54"/>
      <c r="F9" s="54"/>
      <c r="G9" s="54"/>
      <c r="H9" s="54"/>
    </row>
    <row r="10" spans="2:8" ht="17.25">
      <c r="B10" s="192" t="s">
        <v>356</v>
      </c>
      <c r="C10" s="634"/>
      <c r="D10" s="634"/>
      <c r="E10" s="54"/>
      <c r="F10" s="54"/>
      <c r="G10" s="54"/>
      <c r="H10" s="54"/>
    </row>
    <row r="12" spans="2:8" s="190" customFormat="1" ht="21.75" thickBot="1">
      <c r="B12" s="195" t="s">
        <v>146</v>
      </c>
      <c r="C12" s="195" t="s">
        <v>147</v>
      </c>
      <c r="D12" s="195" t="s">
        <v>148</v>
      </c>
      <c r="E12" s="195" t="s">
        <v>149</v>
      </c>
      <c r="F12" s="195" t="s">
        <v>150</v>
      </c>
      <c r="G12" s="195" t="s">
        <v>151</v>
      </c>
      <c r="H12" s="195" t="s">
        <v>152</v>
      </c>
    </row>
    <row r="13" spans="2:8" ht="15.75" thickTop="1">
      <c r="B13" s="193" t="s">
        <v>153</v>
      </c>
      <c r="C13" s="193" t="s">
        <v>153</v>
      </c>
      <c r="D13" s="193" t="s">
        <v>153</v>
      </c>
      <c r="E13" s="193" t="s">
        <v>153</v>
      </c>
      <c r="F13" s="193" t="s">
        <v>153</v>
      </c>
      <c r="G13" s="193" t="s">
        <v>153</v>
      </c>
      <c r="H13" s="193" t="s">
        <v>153</v>
      </c>
    </row>
    <row r="14" spans="2:8" ht="15">
      <c r="B14" s="189" t="s">
        <v>166</v>
      </c>
      <c r="C14" s="189" t="s">
        <v>166</v>
      </c>
      <c r="D14" s="189" t="s">
        <v>166</v>
      </c>
      <c r="E14" s="189" t="s">
        <v>166</v>
      </c>
      <c r="F14" s="189" t="s">
        <v>166</v>
      </c>
      <c r="G14" s="189" t="s">
        <v>166</v>
      </c>
      <c r="H14" s="189" t="s">
        <v>166</v>
      </c>
    </row>
    <row r="15" spans="2:8" ht="30">
      <c r="B15" s="189" t="s">
        <v>154</v>
      </c>
      <c r="C15" s="189" t="s">
        <v>154</v>
      </c>
      <c r="D15" s="189" t="s">
        <v>154</v>
      </c>
      <c r="E15" s="189" t="s">
        <v>154</v>
      </c>
      <c r="F15" s="189" t="s">
        <v>154</v>
      </c>
      <c r="G15" s="189" t="s">
        <v>154</v>
      </c>
      <c r="H15" s="189" t="s">
        <v>154</v>
      </c>
    </row>
    <row r="16" spans="2:8" ht="45.75" thickBot="1">
      <c r="B16" s="194" t="s">
        <v>155</v>
      </c>
      <c r="C16" s="194" t="s">
        <v>155</v>
      </c>
      <c r="D16" s="194" t="s">
        <v>155</v>
      </c>
      <c r="E16" s="194" t="s">
        <v>155</v>
      </c>
      <c r="F16" s="194" t="s">
        <v>155</v>
      </c>
      <c r="G16" s="194" t="s">
        <v>155</v>
      </c>
      <c r="H16" s="194" t="s">
        <v>155</v>
      </c>
    </row>
    <row r="17" spans="2:8" ht="15.75" thickTop="1">
      <c r="B17" s="193" t="s">
        <v>153</v>
      </c>
      <c r="C17" s="193" t="s">
        <v>153</v>
      </c>
      <c r="D17" s="193" t="s">
        <v>153</v>
      </c>
      <c r="E17" s="193" t="s">
        <v>153</v>
      </c>
      <c r="F17" s="193" t="s">
        <v>153</v>
      </c>
      <c r="G17" s="193" t="s">
        <v>153</v>
      </c>
      <c r="H17" s="193" t="s">
        <v>153</v>
      </c>
    </row>
    <row r="18" spans="2:8" ht="15">
      <c r="B18" s="189" t="s">
        <v>166</v>
      </c>
      <c r="C18" s="189" t="s">
        <v>166</v>
      </c>
      <c r="D18" s="189" t="s">
        <v>166</v>
      </c>
      <c r="E18" s="189" t="s">
        <v>166</v>
      </c>
      <c r="F18" s="189" t="s">
        <v>166</v>
      </c>
      <c r="G18" s="189" t="s">
        <v>166</v>
      </c>
      <c r="H18" s="189" t="s">
        <v>166</v>
      </c>
    </row>
    <row r="19" spans="2:8" ht="30">
      <c r="B19" s="189" t="s">
        <v>154</v>
      </c>
      <c r="C19" s="189" t="s">
        <v>154</v>
      </c>
      <c r="D19" s="189" t="s">
        <v>154</v>
      </c>
      <c r="E19" s="189" t="s">
        <v>154</v>
      </c>
      <c r="F19" s="189" t="s">
        <v>154</v>
      </c>
      <c r="G19" s="189" t="s">
        <v>154</v>
      </c>
      <c r="H19" s="189" t="s">
        <v>154</v>
      </c>
    </row>
    <row r="20" spans="2:8" ht="45.75" thickBot="1">
      <c r="B20" s="194" t="s">
        <v>155</v>
      </c>
      <c r="C20" s="194" t="s">
        <v>155</v>
      </c>
      <c r="D20" s="194" t="s">
        <v>155</v>
      </c>
      <c r="E20" s="194" t="s">
        <v>155</v>
      </c>
      <c r="F20" s="194" t="s">
        <v>155</v>
      </c>
      <c r="G20" s="194" t="s">
        <v>155</v>
      </c>
      <c r="H20" s="194" t="s">
        <v>155</v>
      </c>
    </row>
    <row r="21" spans="2:8" ht="15.75" thickTop="1">
      <c r="B21" s="193" t="s">
        <v>153</v>
      </c>
      <c r="C21" s="193" t="s">
        <v>153</v>
      </c>
      <c r="D21" s="193" t="s">
        <v>153</v>
      </c>
      <c r="E21" s="193" t="s">
        <v>153</v>
      </c>
      <c r="F21" s="193" t="s">
        <v>153</v>
      </c>
      <c r="G21" s="193" t="s">
        <v>153</v>
      </c>
      <c r="H21" s="193" t="s">
        <v>153</v>
      </c>
    </row>
    <row r="22" spans="2:8" ht="15">
      <c r="B22" s="189" t="s">
        <v>166</v>
      </c>
      <c r="C22" s="189" t="s">
        <v>166</v>
      </c>
      <c r="D22" s="189" t="s">
        <v>166</v>
      </c>
      <c r="E22" s="189" t="s">
        <v>166</v>
      </c>
      <c r="F22" s="189" t="s">
        <v>166</v>
      </c>
      <c r="G22" s="189" t="s">
        <v>166</v>
      </c>
      <c r="H22" s="189" t="s">
        <v>166</v>
      </c>
    </row>
    <row r="23" spans="2:8" ht="30">
      <c r="B23" s="189" t="s">
        <v>154</v>
      </c>
      <c r="C23" s="189" t="s">
        <v>154</v>
      </c>
      <c r="D23" s="189" t="s">
        <v>154</v>
      </c>
      <c r="E23" s="189" t="s">
        <v>154</v>
      </c>
      <c r="F23" s="189" t="s">
        <v>154</v>
      </c>
      <c r="G23" s="189" t="s">
        <v>154</v>
      </c>
      <c r="H23" s="189" t="s">
        <v>154</v>
      </c>
    </row>
    <row r="24" spans="2:8" ht="45.75" thickBot="1">
      <c r="B24" s="194" t="s">
        <v>155</v>
      </c>
      <c r="C24" s="194" t="s">
        <v>155</v>
      </c>
      <c r="D24" s="194" t="s">
        <v>155</v>
      </c>
      <c r="E24" s="194" t="s">
        <v>155</v>
      </c>
      <c r="F24" s="194" t="s">
        <v>155</v>
      </c>
      <c r="G24" s="194" t="s">
        <v>155</v>
      </c>
      <c r="H24" s="194" t="s">
        <v>155</v>
      </c>
    </row>
    <row r="25" spans="2:8" ht="15.75" thickTop="1">
      <c r="B25" s="193" t="s">
        <v>153</v>
      </c>
      <c r="C25" s="193" t="s">
        <v>153</v>
      </c>
      <c r="D25" s="193" t="s">
        <v>153</v>
      </c>
      <c r="E25" s="193" t="s">
        <v>153</v>
      </c>
      <c r="F25" s="193" t="s">
        <v>153</v>
      </c>
      <c r="G25" s="193" t="s">
        <v>153</v>
      </c>
      <c r="H25" s="193" t="s">
        <v>153</v>
      </c>
    </row>
    <row r="26" spans="2:8" ht="15">
      <c r="B26" s="189" t="s">
        <v>166</v>
      </c>
      <c r="C26" s="189" t="s">
        <v>166</v>
      </c>
      <c r="D26" s="189" t="s">
        <v>166</v>
      </c>
      <c r="E26" s="189" t="s">
        <v>166</v>
      </c>
      <c r="F26" s="189" t="s">
        <v>166</v>
      </c>
      <c r="G26" s="189" t="s">
        <v>166</v>
      </c>
      <c r="H26" s="189" t="s">
        <v>166</v>
      </c>
    </row>
    <row r="27" spans="2:8" ht="30">
      <c r="B27" s="189" t="s">
        <v>154</v>
      </c>
      <c r="C27" s="189" t="s">
        <v>154</v>
      </c>
      <c r="D27" s="189" t="s">
        <v>154</v>
      </c>
      <c r="E27" s="189" t="s">
        <v>154</v>
      </c>
      <c r="F27" s="189" t="s">
        <v>154</v>
      </c>
      <c r="G27" s="189" t="s">
        <v>154</v>
      </c>
      <c r="H27" s="189" t="s">
        <v>154</v>
      </c>
    </row>
    <row r="28" spans="2:8" ht="45.75" thickBot="1">
      <c r="B28" s="194" t="s">
        <v>155</v>
      </c>
      <c r="C28" s="194" t="s">
        <v>155</v>
      </c>
      <c r="D28" s="194" t="s">
        <v>155</v>
      </c>
      <c r="E28" s="194" t="s">
        <v>155</v>
      </c>
      <c r="F28" s="194" t="s">
        <v>155</v>
      </c>
      <c r="G28" s="194" t="s">
        <v>155</v>
      </c>
      <c r="H28" s="194" t="s">
        <v>155</v>
      </c>
    </row>
    <row r="29" spans="2:8" ht="15.75" thickTop="1">
      <c r="B29" s="193" t="s">
        <v>153</v>
      </c>
      <c r="C29" s="193" t="s">
        <v>153</v>
      </c>
      <c r="D29" s="193" t="s">
        <v>153</v>
      </c>
      <c r="E29" s="193" t="s">
        <v>153</v>
      </c>
      <c r="F29" s="193" t="s">
        <v>153</v>
      </c>
      <c r="G29" s="193" t="s">
        <v>153</v>
      </c>
      <c r="H29" s="193" t="s">
        <v>153</v>
      </c>
    </row>
    <row r="30" spans="2:8" ht="15">
      <c r="B30" s="189" t="s">
        <v>166</v>
      </c>
      <c r="C30" s="189" t="s">
        <v>166</v>
      </c>
      <c r="D30" s="189" t="s">
        <v>166</v>
      </c>
      <c r="E30" s="189" t="s">
        <v>166</v>
      </c>
      <c r="F30" s="189" t="s">
        <v>166</v>
      </c>
      <c r="G30" s="189" t="s">
        <v>166</v>
      </c>
      <c r="H30" s="189" t="s">
        <v>166</v>
      </c>
    </row>
    <row r="31" spans="2:8" ht="30">
      <c r="B31" s="189" t="s">
        <v>154</v>
      </c>
      <c r="C31" s="189" t="s">
        <v>154</v>
      </c>
      <c r="D31" s="189" t="s">
        <v>154</v>
      </c>
      <c r="E31" s="189" t="s">
        <v>154</v>
      </c>
      <c r="F31" s="189" t="s">
        <v>154</v>
      </c>
      <c r="G31" s="189" t="s">
        <v>154</v>
      </c>
      <c r="H31" s="189" t="s">
        <v>154</v>
      </c>
    </row>
    <row r="32" spans="2:8" ht="45.75" thickBot="1">
      <c r="B32" s="194" t="s">
        <v>155</v>
      </c>
      <c r="C32" s="194" t="s">
        <v>155</v>
      </c>
      <c r="D32" s="194" t="s">
        <v>155</v>
      </c>
      <c r="E32" s="194" t="s">
        <v>155</v>
      </c>
      <c r="F32" s="194" t="s">
        <v>155</v>
      </c>
      <c r="G32" s="194" t="s">
        <v>155</v>
      </c>
      <c r="H32" s="194" t="s">
        <v>155</v>
      </c>
    </row>
    <row r="33" ht="15.75" thickTop="1"/>
    <row r="34" spans="2:7" ht="30">
      <c r="B34" s="196" t="s">
        <v>156</v>
      </c>
      <c r="C34" s="198" t="s">
        <v>366</v>
      </c>
      <c r="D34" s="199" t="s">
        <v>156</v>
      </c>
      <c r="E34" s="198" t="s">
        <v>366</v>
      </c>
      <c r="F34" s="199" t="s">
        <v>156</v>
      </c>
      <c r="G34" s="196" t="s">
        <v>366</v>
      </c>
    </row>
    <row r="35" spans="2:7" ht="30">
      <c r="B35" s="197" t="s">
        <v>158</v>
      </c>
      <c r="C35" s="200"/>
      <c r="D35" s="201" t="s">
        <v>158</v>
      </c>
      <c r="E35" s="200"/>
      <c r="F35" s="201" t="s">
        <v>158</v>
      </c>
      <c r="G35" s="188"/>
    </row>
    <row r="36" spans="2:7" ht="30">
      <c r="B36" s="197" t="s">
        <v>157</v>
      </c>
      <c r="C36" s="200"/>
      <c r="D36" s="201" t="s">
        <v>157</v>
      </c>
      <c r="E36" s="200"/>
      <c r="F36" s="201" t="s">
        <v>157</v>
      </c>
      <c r="G36" s="188"/>
    </row>
    <row r="37" spans="2:7" ht="60">
      <c r="B37" s="197" t="s">
        <v>159</v>
      </c>
      <c r="C37" s="200"/>
      <c r="D37" s="201" t="s">
        <v>159</v>
      </c>
      <c r="E37" s="200"/>
      <c r="F37" s="201" t="s">
        <v>159</v>
      </c>
      <c r="G37" s="188"/>
    </row>
    <row r="38" spans="2:7" ht="15">
      <c r="B38" s="380" t="s">
        <v>349</v>
      </c>
      <c r="C38" s="381">
        <f>SUM(C35:C37)</f>
        <v>0</v>
      </c>
      <c r="D38" s="380" t="s">
        <v>349</v>
      </c>
      <c r="E38" s="381">
        <f>SUM(E35:E37)</f>
        <v>0</v>
      </c>
      <c r="F38" s="380" t="s">
        <v>349</v>
      </c>
      <c r="G38" s="288">
        <f>SUM(G35:G37)</f>
        <v>0</v>
      </c>
    </row>
  </sheetData>
  <sheetProtection/>
  <mergeCells count="5">
    <mergeCell ref="C6:E6"/>
    <mergeCell ref="C7:D7"/>
    <mergeCell ref="C10:D10"/>
    <mergeCell ref="C8:D8"/>
    <mergeCell ref="C9:D9"/>
  </mergeCells>
  <printOptions/>
  <pageMargins left="0.7" right="0.7" top="0.75" bottom="0.75" header="0.3" footer="0.3"/>
  <pageSetup fitToHeight="1" fitToWidth="1" horizontalDpi="600" verticalDpi="600" orientation="landscape" scale="63" r:id="rId3"/>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L28"/>
  <sheetViews>
    <sheetView zoomScalePageLayoutView="0" workbookViewId="0" topLeftCell="A1">
      <pane xSplit="5" ySplit="11" topLeftCell="F12" activePane="bottomRight" state="frozen"/>
      <selection pane="topLeft" activeCell="B7" sqref="B7:K7"/>
      <selection pane="topRight" activeCell="B7" sqref="B7:K7"/>
      <selection pane="bottomLeft" activeCell="B7" sqref="B7:K7"/>
      <selection pane="bottomRight" activeCell="B7" sqref="B7:K7"/>
    </sheetView>
  </sheetViews>
  <sheetFormatPr defaultColWidth="8.7109375" defaultRowHeight="15"/>
  <cols>
    <col min="1" max="1" width="8.7109375" style="170" customWidth="1"/>
    <col min="2" max="2" width="19.7109375" style="170" customWidth="1"/>
    <col min="3" max="3" width="36.421875" style="170" bestFit="1" customWidth="1"/>
    <col min="4" max="4" width="6.57421875" style="291" bestFit="1" customWidth="1"/>
    <col min="5" max="6" width="12.57421875" style="170" bestFit="1" customWidth="1"/>
    <col min="7" max="7" width="12.7109375" style="170" customWidth="1"/>
    <col min="8" max="8" width="12.57421875" style="170" bestFit="1" customWidth="1"/>
    <col min="9" max="9" width="10.421875" style="170" bestFit="1" customWidth="1"/>
    <col min="10" max="10" width="12.57421875" style="170" customWidth="1"/>
    <col min="11" max="11" width="12.7109375" style="170" customWidth="1"/>
    <col min="12" max="12" width="10.421875" style="285" bestFit="1" customWidth="1"/>
    <col min="13" max="16384" width="8.7109375" style="170" customWidth="1"/>
  </cols>
  <sheetData>
    <row r="1" spans="1:12" ht="21">
      <c r="A1" s="55" t="s">
        <v>165</v>
      </c>
      <c r="D1" s="170"/>
      <c r="L1" s="170"/>
    </row>
    <row r="2" spans="1:12" ht="18.75">
      <c r="A2" s="191" t="s">
        <v>143</v>
      </c>
      <c r="C2" s="635" t="s">
        <v>385</v>
      </c>
      <c r="D2" s="635"/>
      <c r="E2" s="635"/>
      <c r="F2" s="635"/>
      <c r="G2" s="635"/>
      <c r="H2" s="635"/>
      <c r="I2" s="635"/>
      <c r="J2" s="635"/>
      <c r="K2" s="635"/>
      <c r="L2" s="170"/>
    </row>
    <row r="3" spans="3:12" ht="18.75">
      <c r="C3" s="635" t="s">
        <v>145</v>
      </c>
      <c r="D3" s="635"/>
      <c r="E3" s="635"/>
      <c r="F3" s="635"/>
      <c r="G3" s="635"/>
      <c r="H3" s="635"/>
      <c r="I3" s="635"/>
      <c r="J3" s="635"/>
      <c r="K3" s="635"/>
      <c r="L3" s="170"/>
    </row>
    <row r="4" spans="4:12" ht="15">
      <c r="D4" s="170"/>
      <c r="L4" s="170"/>
    </row>
    <row r="5" spans="2:12" ht="15">
      <c r="B5" s="285" t="s">
        <v>357</v>
      </c>
      <c r="C5" s="636">
        <f>+'(3) Application'!D7</f>
        <v>0</v>
      </c>
      <c r="D5" s="637"/>
      <c r="E5" s="638"/>
      <c r="F5" s="54"/>
      <c r="G5" s="54"/>
      <c r="H5" s="54"/>
      <c r="L5" s="170"/>
    </row>
    <row r="6" spans="2:12" ht="15">
      <c r="B6" s="285" t="s">
        <v>358</v>
      </c>
      <c r="C6" s="639"/>
      <c r="D6" s="639"/>
      <c r="E6" s="639"/>
      <c r="F6" s="54"/>
      <c r="G6" s="54"/>
      <c r="H6" s="54"/>
      <c r="L6" s="170"/>
    </row>
    <row r="7" spans="2:12" ht="15">
      <c r="B7" s="285" t="s">
        <v>354</v>
      </c>
      <c r="C7" s="639"/>
      <c r="D7" s="639"/>
      <c r="E7" s="639"/>
      <c r="F7" s="54"/>
      <c r="G7" s="54"/>
      <c r="H7" s="54"/>
      <c r="L7" s="170"/>
    </row>
    <row r="8" spans="2:12" ht="15">
      <c r="B8" s="285" t="s">
        <v>355</v>
      </c>
      <c r="C8" s="639"/>
      <c r="D8" s="639"/>
      <c r="E8" s="639"/>
      <c r="F8" s="54"/>
      <c r="G8" s="54"/>
      <c r="H8" s="54"/>
      <c r="L8" s="170"/>
    </row>
    <row r="9" spans="2:12" ht="15">
      <c r="B9" s="285" t="s">
        <v>356</v>
      </c>
      <c r="C9" s="639"/>
      <c r="D9" s="639"/>
      <c r="E9" s="639"/>
      <c r="F9" s="54"/>
      <c r="G9" s="54"/>
      <c r="H9" s="54"/>
      <c r="L9" s="170"/>
    </row>
    <row r="10" ht="15"/>
    <row r="11" spans="1:12" s="326" customFormat="1" ht="75">
      <c r="A11" s="348" t="s">
        <v>353</v>
      </c>
      <c r="B11" s="348" t="s">
        <v>339</v>
      </c>
      <c r="C11" s="348" t="s">
        <v>340</v>
      </c>
      <c r="D11" s="348" t="s">
        <v>341</v>
      </c>
      <c r="E11" s="348" t="s">
        <v>342</v>
      </c>
      <c r="F11" s="348" t="s">
        <v>343</v>
      </c>
      <c r="G11" s="348" t="s">
        <v>344</v>
      </c>
      <c r="H11" s="348" t="s">
        <v>345</v>
      </c>
      <c r="I11" s="348" t="s">
        <v>346</v>
      </c>
      <c r="J11" s="348" t="s">
        <v>347</v>
      </c>
      <c r="K11" s="348" t="s">
        <v>348</v>
      </c>
      <c r="L11" s="348" t="s">
        <v>349</v>
      </c>
    </row>
    <row r="12" spans="1:12" ht="15">
      <c r="A12" s="349"/>
      <c r="B12" s="307"/>
      <c r="C12" s="307"/>
      <c r="D12" s="349"/>
      <c r="E12" s="307"/>
      <c r="F12" s="350"/>
      <c r="G12" s="350"/>
      <c r="H12" s="350"/>
      <c r="I12" s="350"/>
      <c r="J12" s="350"/>
      <c r="K12" s="350"/>
      <c r="L12" s="353">
        <f aca="true" t="shared" si="0" ref="L12:L19">SUM(F12:K12)</f>
        <v>0</v>
      </c>
    </row>
    <row r="13" spans="1:12" ht="15">
      <c r="A13" s="349"/>
      <c r="B13" s="307"/>
      <c r="C13" s="307"/>
      <c r="D13" s="349"/>
      <c r="E13" s="307"/>
      <c r="F13" s="350"/>
      <c r="G13" s="350"/>
      <c r="H13" s="350"/>
      <c r="I13" s="350"/>
      <c r="J13" s="350"/>
      <c r="K13" s="350"/>
      <c r="L13" s="353">
        <f t="shared" si="0"/>
        <v>0</v>
      </c>
    </row>
    <row r="14" spans="1:12" ht="15">
      <c r="A14" s="349"/>
      <c r="B14" s="307"/>
      <c r="C14" s="307"/>
      <c r="D14" s="349"/>
      <c r="E14" s="307"/>
      <c r="F14" s="350"/>
      <c r="G14" s="350"/>
      <c r="H14" s="350"/>
      <c r="I14" s="350"/>
      <c r="J14" s="350"/>
      <c r="K14" s="350"/>
      <c r="L14" s="353">
        <f t="shared" si="0"/>
        <v>0</v>
      </c>
    </row>
    <row r="15" spans="1:12" ht="14.25">
      <c r="A15" s="349"/>
      <c r="B15" s="307"/>
      <c r="C15" s="307"/>
      <c r="D15" s="349"/>
      <c r="E15" s="307"/>
      <c r="F15" s="350"/>
      <c r="G15" s="350"/>
      <c r="H15" s="350"/>
      <c r="I15" s="350"/>
      <c r="J15" s="350"/>
      <c r="K15" s="350"/>
      <c r="L15" s="353">
        <f t="shared" si="0"/>
        <v>0</v>
      </c>
    </row>
    <row r="16" spans="1:12" ht="14.25">
      <c r="A16" s="349"/>
      <c r="B16" s="307"/>
      <c r="C16" s="307"/>
      <c r="D16" s="349"/>
      <c r="E16" s="307"/>
      <c r="F16" s="350"/>
      <c r="G16" s="350"/>
      <c r="H16" s="350"/>
      <c r="I16" s="350"/>
      <c r="J16" s="350"/>
      <c r="K16" s="350"/>
      <c r="L16" s="353">
        <f t="shared" si="0"/>
        <v>0</v>
      </c>
    </row>
    <row r="17" spans="1:12" ht="14.25">
      <c r="A17" s="349"/>
      <c r="B17" s="307"/>
      <c r="C17" s="307"/>
      <c r="D17" s="349"/>
      <c r="E17" s="307"/>
      <c r="F17" s="350"/>
      <c r="G17" s="350"/>
      <c r="H17" s="350"/>
      <c r="I17" s="350"/>
      <c r="J17" s="350"/>
      <c r="K17" s="350"/>
      <c r="L17" s="353">
        <f t="shared" si="0"/>
        <v>0</v>
      </c>
    </row>
    <row r="18" spans="1:12" ht="14.25">
      <c r="A18" s="349"/>
      <c r="B18" s="307"/>
      <c r="C18" s="307"/>
      <c r="D18" s="349"/>
      <c r="E18" s="307"/>
      <c r="F18" s="350"/>
      <c r="G18" s="350"/>
      <c r="H18" s="350"/>
      <c r="I18" s="350"/>
      <c r="J18" s="350"/>
      <c r="K18" s="350"/>
      <c r="L18" s="353">
        <f t="shared" si="0"/>
        <v>0</v>
      </c>
    </row>
    <row r="19" spans="1:12" ht="14.25">
      <c r="A19" s="349"/>
      <c r="B19" s="307"/>
      <c r="C19" s="307"/>
      <c r="D19" s="349"/>
      <c r="E19" s="307"/>
      <c r="F19" s="350"/>
      <c r="G19" s="350"/>
      <c r="H19" s="350"/>
      <c r="I19" s="350"/>
      <c r="J19" s="350"/>
      <c r="K19" s="350"/>
      <c r="L19" s="353">
        <f t="shared" si="0"/>
        <v>0</v>
      </c>
    </row>
    <row r="20" spans="1:12" ht="14.25">
      <c r="A20" s="352"/>
      <c r="B20" s="54"/>
      <c r="C20" s="54"/>
      <c r="D20" s="352"/>
      <c r="E20" s="54"/>
      <c r="F20" s="354"/>
      <c r="G20" s="354"/>
      <c r="H20" s="354"/>
      <c r="I20" s="354"/>
      <c r="J20" s="354"/>
      <c r="K20" s="354"/>
      <c r="L20" s="355"/>
    </row>
    <row r="21" spans="2:10" ht="14.25">
      <c r="B21" s="640" t="s">
        <v>350</v>
      </c>
      <c r="C21" s="640"/>
      <c r="D21" s="640"/>
      <c r="E21" s="640"/>
      <c r="F21" s="640"/>
      <c r="G21" s="640"/>
      <c r="H21" s="640"/>
      <c r="I21" s="640"/>
      <c r="J21" s="640"/>
    </row>
    <row r="22" spans="2:10" ht="14.25" customHeight="1">
      <c r="B22" s="641"/>
      <c r="C22" s="641"/>
      <c r="D22" s="641"/>
      <c r="E22" s="641"/>
      <c r="F22" s="641"/>
      <c r="G22" s="641"/>
      <c r="H22" s="641"/>
      <c r="I22" s="641"/>
      <c r="J22" s="641"/>
    </row>
    <row r="23" spans="2:10" ht="14.25" customHeight="1">
      <c r="B23" s="490"/>
      <c r="C23" s="490"/>
      <c r="D23" s="490"/>
      <c r="E23" s="490"/>
      <c r="F23" s="490"/>
      <c r="G23" s="490"/>
      <c r="H23" s="490"/>
      <c r="I23" s="490"/>
      <c r="J23" s="490"/>
    </row>
    <row r="24" spans="2:10" ht="14.25" customHeight="1">
      <c r="B24" s="490"/>
      <c r="C24" s="490"/>
      <c r="D24" s="490"/>
      <c r="E24" s="490"/>
      <c r="F24" s="490"/>
      <c r="G24" s="490"/>
      <c r="H24" s="490"/>
      <c r="I24" s="490"/>
      <c r="J24" s="490"/>
    </row>
    <row r="25" spans="2:10" ht="14.25" customHeight="1">
      <c r="B25" s="490"/>
      <c r="C25" s="490"/>
      <c r="D25" s="490"/>
      <c r="E25" s="490"/>
      <c r="F25" s="490"/>
      <c r="G25" s="490"/>
      <c r="H25" s="490"/>
      <c r="I25" s="490"/>
      <c r="J25" s="490"/>
    </row>
    <row r="26" spans="2:10" ht="14.25" customHeight="1">
      <c r="B26" s="490"/>
      <c r="C26" s="490"/>
      <c r="D26" s="490"/>
      <c r="E26" s="490"/>
      <c r="F26" s="490"/>
      <c r="G26" s="490"/>
      <c r="H26" s="490"/>
      <c r="I26" s="490"/>
      <c r="J26" s="490"/>
    </row>
    <row r="27" spans="2:10" ht="27.75" customHeight="1">
      <c r="B27" s="490"/>
      <c r="C27" s="490"/>
      <c r="D27" s="490"/>
      <c r="E27" s="490"/>
      <c r="F27" s="490"/>
      <c r="G27" s="490"/>
      <c r="H27" s="490"/>
      <c r="I27" s="490"/>
      <c r="J27" s="490"/>
    </row>
    <row r="28" spans="2:10" ht="14.25" customHeight="1">
      <c r="B28" s="490"/>
      <c r="C28" s="490"/>
      <c r="D28" s="490"/>
      <c r="E28" s="490"/>
      <c r="F28" s="490"/>
      <c r="G28" s="490"/>
      <c r="H28" s="490"/>
      <c r="I28" s="490"/>
      <c r="J28" s="490"/>
    </row>
  </sheetData>
  <sheetProtection/>
  <mergeCells count="15">
    <mergeCell ref="B21:J21"/>
    <mergeCell ref="B22:J22"/>
    <mergeCell ref="B23:J23"/>
    <mergeCell ref="B24:J24"/>
    <mergeCell ref="B25:J25"/>
    <mergeCell ref="B26:J26"/>
    <mergeCell ref="C2:K2"/>
    <mergeCell ref="C3:K3"/>
    <mergeCell ref="B27:J27"/>
    <mergeCell ref="B28:J28"/>
    <mergeCell ref="C5:E5"/>
    <mergeCell ref="C6:E6"/>
    <mergeCell ref="C9:E9"/>
    <mergeCell ref="C7:E7"/>
    <mergeCell ref="C8:E8"/>
  </mergeCells>
  <printOptions/>
  <pageMargins left="0.25" right="0.25" top="0.5" bottom="0.5" header="0.3" footer="0.3"/>
  <pageSetup fitToHeight="1" fitToWidth="1" horizontalDpi="600" verticalDpi="600" orientation="landscape" scale="7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Andrews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Deby Andvik</dc:creator>
  <cp:keywords/>
  <dc:description/>
  <cp:lastModifiedBy>Joshua Baltazar</cp:lastModifiedBy>
  <cp:lastPrinted>2017-02-23T15:21:57Z</cp:lastPrinted>
  <dcterms:created xsi:type="dcterms:W3CDTF">2008-10-15T16:59:54Z</dcterms:created>
  <dcterms:modified xsi:type="dcterms:W3CDTF">2022-01-26T19:31:26Z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