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mwocha\Documents\"/>
    </mc:Choice>
  </mc:AlternateContent>
  <workbookProtection workbookAlgorithmName="SHA-512" workbookHashValue="JwBlicJTcKutDJb2aW+7gKavLP0MpD0OhSzLiUkJhVV7YjVce6NcQmg3nLrv6oMPRKRzHmmLxcrDQL6uXow9sw==" workbookSaltValue="qH1kJ38gtI4fOluB6mCTKQ==" workbookSpinCount="100000" lockStructure="1"/>
  <bookViews>
    <workbookView xWindow="0" yWindow="0" windowWidth="14370" windowHeight="7545"/>
  </bookViews>
  <sheets>
    <sheet name="MDiv 2018-19 Checksheet" sheetId="1" r:id="rId1"/>
    <sheet name="Course List" sheetId="2" r:id="rId2"/>
  </sheets>
  <definedNames>
    <definedName name="_xlnm.Print_Area" localSheetId="1">'Course List'!$A$1:$N$53</definedName>
    <definedName name="_xlnm.Print_Area" localSheetId="0">'MDiv 2018-19 Checksheet'!$A$1:$Q$63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1" l="1"/>
  <c r="O23" i="1"/>
  <c r="F8" i="1"/>
  <c r="F22" i="1"/>
  <c r="M46" i="1" s="1"/>
  <c r="F28" i="1"/>
  <c r="F36" i="1"/>
  <c r="O18" i="1"/>
  <c r="O35" i="1"/>
  <c r="P52" i="1"/>
  <c r="R52" i="1" s="1"/>
  <c r="R54" i="1" s="1"/>
  <c r="M47" i="1"/>
  <c r="M48" i="1"/>
  <c r="P48" i="1"/>
  <c r="R50" i="1"/>
  <c r="R51" i="1"/>
  <c r="G58" i="1"/>
  <c r="R53" i="1" s="1"/>
  <c r="F47" i="1"/>
  <c r="M50" i="1" l="1"/>
  <c r="R56" i="1" s="1"/>
  <c r="R57" i="1" s="1"/>
  <c r="M49" i="1"/>
</calcChain>
</file>

<file path=xl/sharedStrings.xml><?xml version="1.0" encoding="utf-8"?>
<sst xmlns="http://schemas.openxmlformats.org/spreadsheetml/2006/main" count="605" uniqueCount="499">
  <si>
    <t xml:space="preserve">Name: </t>
  </si>
  <si>
    <t>ID #:</t>
  </si>
  <si>
    <t>Updated:</t>
  </si>
  <si>
    <t>Status:</t>
  </si>
  <si>
    <t>Notes:</t>
  </si>
  <si>
    <t>Anticip. Grad. Date:</t>
  </si>
  <si>
    <t>Christian Ministry</t>
  </si>
  <si>
    <t>New Testament</t>
  </si>
  <si>
    <t>GSEM525</t>
  </si>
  <si>
    <t>Bible &amp; Biblical Hist./Test @ 80%</t>
  </si>
  <si>
    <t>P-req</t>
  </si>
  <si>
    <t>NTST551</t>
  </si>
  <si>
    <t>NTST552</t>
  </si>
  <si>
    <t xml:space="preserve">CHMN539  </t>
  </si>
  <si>
    <t xml:space="preserve">CHMN543  </t>
  </si>
  <si>
    <t>Christian Lead in a Chg World</t>
  </si>
  <si>
    <t xml:space="preserve">CHMN555  </t>
  </si>
  <si>
    <t>Pastoral Counseling</t>
  </si>
  <si>
    <t>OR</t>
  </si>
  <si>
    <t>CHMN560</t>
  </si>
  <si>
    <t xml:space="preserve"> </t>
  </si>
  <si>
    <t xml:space="preserve">CHMN523  </t>
  </si>
  <si>
    <t>Worship: Word &amp; Music</t>
  </si>
  <si>
    <t xml:space="preserve">GSEM530  </t>
  </si>
  <si>
    <t>Doctrine of the Sanctuary</t>
  </si>
  <si>
    <t>* Recommended: Completion of Hebrew I  - OST551</t>
  </si>
  <si>
    <t>Discipleship and Religious Education</t>
  </si>
  <si>
    <t xml:space="preserve">DSRE541  </t>
  </si>
  <si>
    <t>Foundations of Biblical Spirituality</t>
  </si>
  <si>
    <t>Old Testament</t>
  </si>
  <si>
    <t>DSRE503</t>
  </si>
  <si>
    <t>DSRE534</t>
  </si>
  <si>
    <t>Ministry to Youth &amp; Young Adults</t>
  </si>
  <si>
    <t>OTST551</t>
  </si>
  <si>
    <t xml:space="preserve">DSRE615 </t>
  </si>
  <si>
    <t>Collaborative Ministry</t>
  </si>
  <si>
    <t>OTST552</t>
  </si>
  <si>
    <t>Church History</t>
  </si>
  <si>
    <t>CHIS504</t>
  </si>
  <si>
    <t xml:space="preserve">CHIS674  </t>
  </si>
  <si>
    <t>Development of SDA Theology</t>
  </si>
  <si>
    <t>Issues in Ellen G. White Studies</t>
  </si>
  <si>
    <t>Theology</t>
  </si>
  <si>
    <t>THST521</t>
  </si>
  <si>
    <t>Christian Theology I</t>
  </si>
  <si>
    <t>THST522</t>
  </si>
  <si>
    <t>World Mission</t>
  </si>
  <si>
    <t>THST</t>
  </si>
  <si>
    <t>Issues in Origins</t>
  </si>
  <si>
    <t>Electives</t>
  </si>
  <si>
    <t>Summary</t>
  </si>
  <si>
    <t>Credits Needed for Degree</t>
  </si>
  <si>
    <t>Total Earned to Date</t>
  </si>
  <si>
    <t>Total with Prerequisites &amp; Extras</t>
  </si>
  <si>
    <t>Total Left to Earn</t>
  </si>
  <si>
    <t>Seminary New Student Orientation</t>
  </si>
  <si>
    <t>GSEM501</t>
  </si>
  <si>
    <t>New Student Orientation</t>
  </si>
  <si>
    <t>OTST</t>
  </si>
  <si>
    <t>CHIS</t>
  </si>
  <si>
    <t>Christian Theology II</t>
  </si>
  <si>
    <t>Prerequisites</t>
  </si>
  <si>
    <t>Start:</t>
  </si>
  <si>
    <t>Color Coding Legend</t>
  </si>
  <si>
    <t>Fall Current Year</t>
  </si>
  <si>
    <t>Spring Current Year</t>
  </si>
  <si>
    <t>Summer Current Year</t>
  </si>
  <si>
    <t xml:space="preserve">Fall Future Year </t>
  </si>
  <si>
    <t>Spring Future Year</t>
  </si>
  <si>
    <t>Summer Future Year</t>
  </si>
  <si>
    <t>Petition or Transfer</t>
  </si>
  <si>
    <t>Alert</t>
  </si>
  <si>
    <t>Item Missing</t>
  </si>
  <si>
    <t>Email 1:</t>
  </si>
  <si>
    <t>Email 2:</t>
  </si>
  <si>
    <t>Cell #:</t>
  </si>
  <si>
    <t>GPA:</t>
  </si>
  <si>
    <t>CHMN552</t>
  </si>
  <si>
    <t>CHMN</t>
  </si>
  <si>
    <t>CHMN567</t>
  </si>
  <si>
    <t>Revelation (NT Exegesis) *</t>
  </si>
  <si>
    <t>Eschatology (NT Theology) *</t>
  </si>
  <si>
    <t>CHMN536</t>
  </si>
  <si>
    <t>Health Ministry</t>
  </si>
  <si>
    <t>Beg. Greek  (Min. C-)/Test 45%</t>
  </si>
  <si>
    <t>Interm. Greek (Min. C )/Test 60%</t>
  </si>
  <si>
    <t>Interdisciplinary</t>
  </si>
  <si>
    <t>Biblical Preaching</t>
  </si>
  <si>
    <t>CHMN505</t>
  </si>
  <si>
    <t>THST611</t>
  </si>
  <si>
    <t>THST635</t>
  </si>
  <si>
    <t>NTST648</t>
  </si>
  <si>
    <t>NTST647</t>
  </si>
  <si>
    <r>
      <rPr>
        <b/>
        <sz val="18"/>
        <rFont val="Verdana"/>
        <family val="2"/>
      </rPr>
      <t xml:space="preserve">Master of Divinity
</t>
    </r>
    <r>
      <rPr>
        <b/>
        <sz val="12"/>
        <rFont val="Verdana"/>
        <family val="2"/>
      </rPr>
      <t>Checksheet</t>
    </r>
    <r>
      <rPr>
        <sz val="10"/>
        <rFont val="Verdana"/>
        <family val="2"/>
      </rPr>
      <t xml:space="preserve">
</t>
    </r>
    <r>
      <rPr>
        <sz val="14"/>
        <rFont val="Verdana"/>
        <family val="2"/>
      </rPr>
      <t>2018-2019</t>
    </r>
  </si>
  <si>
    <t>THST605</t>
  </si>
  <si>
    <t xml:space="preserve">Princ. of Christian Ethics </t>
  </si>
  <si>
    <t>Extra Credits</t>
  </si>
  <si>
    <t>Course #</t>
  </si>
  <si>
    <t>Course Name</t>
  </si>
  <si>
    <t>Prereq.</t>
  </si>
  <si>
    <t>Earned</t>
  </si>
  <si>
    <t>taken from CHIS, OTST, NTST or THST Departments</t>
  </si>
  <si>
    <t xml:space="preserve">Great Controversy, Covenant, Law, Sabbath course </t>
  </si>
  <si>
    <t>Dept</t>
  </si>
  <si>
    <t>Term</t>
  </si>
  <si>
    <t>Pr'q earned / Cr. Req.</t>
  </si>
  <si>
    <t>Introduction  to Revelation</t>
  </si>
  <si>
    <t>Pentateuch</t>
  </si>
  <si>
    <t>OTST565</t>
  </si>
  <si>
    <t>0 Credit Colloquia Electives (Minimum of 5)</t>
  </si>
  <si>
    <t>Adv. Preaching Elective (CHMN List)</t>
  </si>
  <si>
    <t>CHIS Core Elective List</t>
  </si>
  <si>
    <t xml:space="preserve">OTST </t>
  </si>
  <si>
    <t xml:space="preserve">NTST </t>
  </si>
  <si>
    <t>Survey of the Old Testament</t>
  </si>
  <si>
    <t>Hist. Theo/Philo'phy Elective (THST List B)</t>
  </si>
  <si>
    <t>Systematic Theo.  Elective (THST List A)</t>
  </si>
  <si>
    <t>OTST500</t>
  </si>
  <si>
    <t>CHIS624</t>
  </si>
  <si>
    <t>OTST510</t>
  </si>
  <si>
    <t>Archaeology &amp; the Bible</t>
  </si>
  <si>
    <t>OT Biblical Archeology (OTST List C)</t>
  </si>
  <si>
    <t>OT Exegesis Core Elective ** (OTST List A)</t>
  </si>
  <si>
    <t>OT Theology/Hermeneutics **(OTST List B)</t>
  </si>
  <si>
    <t>**Prereq: C+ in Hebrew II/ Pass the Plcmt  Exam w/ 65%</t>
  </si>
  <si>
    <t>**Prereq: C in Inter. Greek/Pass the Plcmt Exam w/ 60%</t>
  </si>
  <si>
    <t>NT Exegesis Core Elective ** (NTST List A)</t>
  </si>
  <si>
    <t>NT Theology Core Elective **(NTST List B):</t>
  </si>
  <si>
    <t>CHIS506</t>
  </si>
  <si>
    <t>Church History to 1500</t>
  </si>
  <si>
    <t>CHIS507</t>
  </si>
  <si>
    <t>Church History 1500 to Present</t>
  </si>
  <si>
    <t>Daniel Requirement **</t>
  </si>
  <si>
    <t>Previous Bulletin:</t>
  </si>
  <si>
    <t>Church History Core Elective List (CHIS)</t>
  </si>
  <si>
    <t>THST Systematic Theology Core Elective (THST List A):</t>
  </si>
  <si>
    <t>New Testament Exegesis Core Elective ** (NTST List A)</t>
  </si>
  <si>
    <t>Old Testament Exegesis Core Elective ** (OTST List A)</t>
  </si>
  <si>
    <t xml:space="preserve">THST </t>
  </si>
  <si>
    <t xml:space="preserve">CHMN 562 </t>
  </si>
  <si>
    <t>Field Evangelism</t>
  </si>
  <si>
    <t xml:space="preserve">CHIS 600 </t>
  </si>
  <si>
    <t>The Early Church to A.D. 604</t>
  </si>
  <si>
    <t>Great Cont., Covenant, Law, Sabbath</t>
  </si>
  <si>
    <t xml:space="preserve">NTST 645 </t>
  </si>
  <si>
    <t>Hebrews</t>
  </si>
  <si>
    <t xml:space="preserve">OTST 628 </t>
  </si>
  <si>
    <t>Methods of OT Exegesis</t>
  </si>
  <si>
    <t xml:space="preserve">CHIS 609 </t>
  </si>
  <si>
    <t>The Church in the Middle Ages</t>
  </si>
  <si>
    <t xml:space="preserve">THST 615 </t>
  </si>
  <si>
    <t>Doctrine of the Church</t>
  </si>
  <si>
    <t xml:space="preserve">NTST 646 </t>
  </si>
  <si>
    <t>Topics in New Testament Exegesis</t>
  </si>
  <si>
    <t xml:space="preserve">CHIS 620 </t>
  </si>
  <si>
    <t>Sem.  in Christian Biography</t>
  </si>
  <si>
    <t xml:space="preserve">THST 616 </t>
  </si>
  <si>
    <t>Doctrine of God</t>
  </si>
  <si>
    <t xml:space="preserve">NTST 648 </t>
  </si>
  <si>
    <t>Revelation</t>
  </si>
  <si>
    <t xml:space="preserve">OTST 639 </t>
  </si>
  <si>
    <t>Studies in Old Testament Exegesis</t>
  </si>
  <si>
    <t xml:space="preserve">CHIS 625 </t>
  </si>
  <si>
    <t>Sem.  in Church-State Thought</t>
  </si>
  <si>
    <t xml:space="preserve">THST 617 </t>
  </si>
  <si>
    <t>The Works of God</t>
  </si>
  <si>
    <t xml:space="preserve">NTST 653 </t>
  </si>
  <si>
    <t>Advanced Studies in the General Epistles</t>
  </si>
  <si>
    <t xml:space="preserve">OTST 664 </t>
  </si>
  <si>
    <t>CHMN Advanced Preaching Core Elective (CHMN List)</t>
  </si>
  <si>
    <t xml:space="preserve">CHIS 629 </t>
  </si>
  <si>
    <t>Hist. of Christian Spirituality</t>
  </si>
  <si>
    <t xml:space="preserve">THST 618 </t>
  </si>
  <si>
    <t>The Works of Christ</t>
  </si>
  <si>
    <t>NTST 655</t>
  </si>
  <si>
    <t xml:space="preserve">OTST 666 </t>
  </si>
  <si>
    <t>Historical Books</t>
  </si>
  <si>
    <t xml:space="preserve">CHIS 630 </t>
  </si>
  <si>
    <t>Hist. of Jewish Experience</t>
  </si>
  <si>
    <t xml:space="preserve">THST 619 </t>
  </si>
  <si>
    <t>Principles and Methods of Theology</t>
  </si>
  <si>
    <t xml:space="preserve">NTST 658 </t>
  </si>
  <si>
    <t>Advanced Studies in the Pauline Writings</t>
  </si>
  <si>
    <t xml:space="preserve">OTST 668 </t>
  </si>
  <si>
    <t>Psalms/Wisdom Literature</t>
  </si>
  <si>
    <t xml:space="preserve">CHMN 600 </t>
  </si>
  <si>
    <t>Preaching from the New Testament</t>
  </si>
  <si>
    <t xml:space="preserve">CHIS 634 </t>
  </si>
  <si>
    <t>Reformation Theology</t>
  </si>
  <si>
    <t xml:space="preserve">THST 630 </t>
  </si>
  <si>
    <t>Doctrine of Christ</t>
  </si>
  <si>
    <t xml:space="preserve">NTST 678 </t>
  </si>
  <si>
    <t>Seminar in Greek Exegesis</t>
  </si>
  <si>
    <t xml:space="preserve">OTST 675 </t>
  </si>
  <si>
    <t>Minor Prophets</t>
  </si>
  <si>
    <t xml:space="preserve">CHMN 607 </t>
  </si>
  <si>
    <t>Preaching from the Old Testament</t>
  </si>
  <si>
    <t xml:space="preserve">CHIS 635 </t>
  </si>
  <si>
    <t>Hist. of the African American Churches</t>
  </si>
  <si>
    <t xml:space="preserve">THST 637 </t>
  </si>
  <si>
    <t>Biblical Eschatology</t>
  </si>
  <si>
    <t xml:space="preserve">OTST 680 </t>
  </si>
  <si>
    <t>Seminar in Old Testament Exegesis</t>
  </si>
  <si>
    <t xml:space="preserve">CHMN 609 </t>
  </si>
  <si>
    <t>Media Ministry</t>
  </si>
  <si>
    <t xml:space="preserve">THST 639 </t>
  </si>
  <si>
    <t>Doctrine of the Holy Spirit</t>
  </si>
  <si>
    <t xml:space="preserve">OTST 686 </t>
  </si>
  <si>
    <t>Major Prophets</t>
  </si>
  <si>
    <t xml:space="preserve">CHMN 614 </t>
  </si>
  <si>
    <t>Preaching from Daniel or Revelation</t>
  </si>
  <si>
    <t xml:space="preserve">CHIS 640 </t>
  </si>
  <si>
    <t>Reformation: _______________</t>
  </si>
  <si>
    <t xml:space="preserve">THST 640 </t>
  </si>
  <si>
    <t>Doctrine of Salvation</t>
  </si>
  <si>
    <t xml:space="preserve">CHMN 627 </t>
  </si>
  <si>
    <t>Black Preaching</t>
  </si>
  <si>
    <t xml:space="preserve">CHIS 650 </t>
  </si>
  <si>
    <t>English Reform. and Rise of Puritanism</t>
  </si>
  <si>
    <t xml:space="preserve">THST 647 </t>
  </si>
  <si>
    <t>Human Nature and Destiny</t>
  </si>
  <si>
    <t xml:space="preserve">CHMN 632 </t>
  </si>
  <si>
    <t>Contextualized Preaching</t>
  </si>
  <si>
    <t xml:space="preserve">CHIS 654 </t>
  </si>
  <si>
    <t>Sem.  in English Reform. and Puritan Theo.</t>
  </si>
  <si>
    <t xml:space="preserve">THST 649 </t>
  </si>
  <si>
    <t>Seminar in Theological Issues:_______________</t>
  </si>
  <si>
    <t>New Testament Theology Core Elective ** (NTST List B):</t>
  </si>
  <si>
    <t xml:space="preserve">CHMN 633 </t>
  </si>
  <si>
    <t>Preaching the Literary Forms of the Bible</t>
  </si>
  <si>
    <t xml:space="preserve">CHIS 655 </t>
  </si>
  <si>
    <t>Wesley and Methodism</t>
  </si>
  <si>
    <t xml:space="preserve">THST 678 </t>
  </si>
  <si>
    <t>Science and Religion</t>
  </si>
  <si>
    <t xml:space="preserve">CHMN 634 </t>
  </si>
  <si>
    <t>Field Evangelistic Preaching &amp; Practicum</t>
  </si>
  <si>
    <t xml:space="preserve">CHIS 657 </t>
  </si>
  <si>
    <t>Sem.  in Reformation Theology</t>
  </si>
  <si>
    <t xml:space="preserve">NTST 613 </t>
  </si>
  <si>
    <t>Love, Marriage and Divorce</t>
  </si>
  <si>
    <t xml:space="preserve">CHMN 637 </t>
  </si>
  <si>
    <t>Sem.  in Preaching</t>
  </si>
  <si>
    <t xml:space="preserve">CHIS 659 </t>
  </si>
  <si>
    <t>Sem.  in the Hist. of Sel. Christian Doct.</t>
  </si>
  <si>
    <t>THST Historical Theology/Philosophy Elective (THST List B):</t>
  </si>
  <si>
    <t xml:space="preserve">NTST 614 </t>
  </si>
  <si>
    <t>Suffering, Death and Resurrection</t>
  </si>
  <si>
    <t xml:space="preserve">OTST 619 </t>
  </si>
  <si>
    <t>Theology of the Old Testament</t>
  </si>
  <si>
    <t xml:space="preserve">CHIS 660 </t>
  </si>
  <si>
    <t>Hist. of Religion in America</t>
  </si>
  <si>
    <t xml:space="preserve">NTST 616 </t>
  </si>
  <si>
    <t>Theology of Luke-Acts</t>
  </si>
  <si>
    <t xml:space="preserve">OTST 620 </t>
  </si>
  <si>
    <t>Seminar in Old Testament Theology</t>
  </si>
  <si>
    <t xml:space="preserve">CHIS 664 </t>
  </si>
  <si>
    <t>Hist. of American Religious Thought</t>
  </si>
  <si>
    <t xml:space="preserve">THST 623 </t>
  </si>
  <si>
    <t>Contemporary Adventist Theological Issues</t>
  </si>
  <si>
    <t xml:space="preserve">NTST 623 </t>
  </si>
  <si>
    <t>New Testament Theology of Prayer</t>
  </si>
  <si>
    <t xml:space="preserve">OTST 627 </t>
  </si>
  <si>
    <t>Jewish Life and Thought</t>
  </si>
  <si>
    <t xml:space="preserve">CHIS 665 </t>
  </si>
  <si>
    <t>Modern Church Hist.</t>
  </si>
  <si>
    <t xml:space="preserve">THST 624 </t>
  </si>
  <si>
    <t>Protestant Theological Heritage</t>
  </si>
  <si>
    <t xml:space="preserve">OTST 685 </t>
  </si>
  <si>
    <t>Principles of Hermeneutics</t>
  </si>
  <si>
    <t xml:space="preserve">CHMN 606 </t>
  </si>
  <si>
    <t>Mission-Shaped Church Planting</t>
  </si>
  <si>
    <t xml:space="preserve">CHIS 668 </t>
  </si>
  <si>
    <t>Hist. of Religious Liberty</t>
  </si>
  <si>
    <t xml:space="preserve">THST 625 </t>
  </si>
  <si>
    <t>Early Christian Theology</t>
  </si>
  <si>
    <t xml:space="preserve">NTST 627 </t>
  </si>
  <si>
    <t>New Testament Theology of Salvation</t>
  </si>
  <si>
    <t>CHMN606 Tech. in Church Planting</t>
  </si>
  <si>
    <t xml:space="preserve">CHIS 670 </t>
  </si>
  <si>
    <t>Sem.  in Hist. of the SDA Church</t>
  </si>
  <si>
    <t xml:space="preserve">THST 626 </t>
  </si>
  <si>
    <t>Modern Christian Theology</t>
  </si>
  <si>
    <t xml:space="preserve">NTST 628 </t>
  </si>
  <si>
    <t>The Holy Spirit in the New Testament</t>
  </si>
  <si>
    <t xml:space="preserve">CHMN 604 </t>
  </si>
  <si>
    <t>Mobilizing for Evangelistic Ministry</t>
  </si>
  <si>
    <t xml:space="preserve">CHIS 673 </t>
  </si>
  <si>
    <t>Dev. of SDA Lifestyle</t>
  </si>
  <si>
    <t xml:space="preserve">THST 627 </t>
  </si>
  <si>
    <t>Roman Catholic Life &amp; Thought</t>
  </si>
  <si>
    <t xml:space="preserve">NTST 629 </t>
  </si>
  <si>
    <t>New Testament Ecclesiology</t>
  </si>
  <si>
    <t>Biblical Archeology Core Elective (OTST List C):</t>
  </si>
  <si>
    <t>CHMN566 Mobilizing the Laity</t>
  </si>
  <si>
    <t xml:space="preserve">CHIS 675 </t>
  </si>
  <si>
    <t>Sem.  in the Dev. of SDA Lifestyle</t>
  </si>
  <si>
    <t xml:space="preserve">THST 628 </t>
  </si>
  <si>
    <t>Contemporary Theology</t>
  </si>
  <si>
    <t xml:space="preserve">NTST 630 </t>
  </si>
  <si>
    <t>Theology of the Synoptic Gospels</t>
  </si>
  <si>
    <t xml:space="preserve">CHIS 680 </t>
  </si>
  <si>
    <t>Hist. of Sabbath and Sunday</t>
  </si>
  <si>
    <t xml:space="preserve">THST 629 </t>
  </si>
  <si>
    <t>History and Theology of Ecumenism</t>
  </si>
  <si>
    <t xml:space="preserve">NTST 633 </t>
  </si>
  <si>
    <t>Social Issues in the New Testament</t>
  </si>
  <si>
    <t xml:space="preserve">OTST 514 </t>
  </si>
  <si>
    <t>Bible Lands and Their Explorations</t>
  </si>
  <si>
    <t>CHMN631/662 Field Evang. Pr. &amp; Prct</t>
  </si>
  <si>
    <t xml:space="preserve">CHIS 682 </t>
  </si>
  <si>
    <t>Sem.  in Church Hist.</t>
  </si>
  <si>
    <t>THST 656</t>
  </si>
  <si>
    <t>Sem.in Hist. Theology:_______________</t>
  </si>
  <si>
    <t xml:space="preserve">NTST 634 </t>
  </si>
  <si>
    <t>Theology of the Pauline Epistles</t>
  </si>
  <si>
    <t>ANEA514 Bible Lands and Their Explorations</t>
  </si>
  <si>
    <t xml:space="preserve">CHMN 656 </t>
  </si>
  <si>
    <t>Evangelistic Small Groups</t>
  </si>
  <si>
    <t xml:space="preserve">CHIS 683 </t>
  </si>
  <si>
    <t>The Pastor, Church and Civil Law</t>
  </si>
  <si>
    <t xml:space="preserve">THST 667 </t>
  </si>
  <si>
    <t>Postmodernism and the Church</t>
  </si>
  <si>
    <t xml:space="preserve">NTST 641 </t>
  </si>
  <si>
    <t>Theology of the Johannine Writings</t>
  </si>
  <si>
    <t xml:space="preserve">OTST 604 </t>
  </si>
  <si>
    <t>History of the Ancient Near East</t>
  </si>
  <si>
    <t>CHMN656 Holistic Small Groups</t>
  </si>
  <si>
    <t xml:space="preserve">CHIS 684 </t>
  </si>
  <si>
    <t>Sem.  in Hist. of Sabbath and Sunday</t>
  </si>
  <si>
    <t xml:space="preserve">THST 676 </t>
  </si>
  <si>
    <t>History of Philosophy</t>
  </si>
  <si>
    <t xml:space="preserve">NTST 647 </t>
  </si>
  <si>
    <t>Eschatology</t>
  </si>
  <si>
    <t xml:space="preserve">CHMN 557 </t>
  </si>
  <si>
    <t>Practicum in Clinical Pastoral Education</t>
  </si>
  <si>
    <t xml:space="preserve">CHIS 685 </t>
  </si>
  <si>
    <t>Studies in Church Hist.</t>
  </si>
  <si>
    <t xml:space="preserve">NTST 667 </t>
  </si>
  <si>
    <t>Topics in New Testament Theology</t>
  </si>
  <si>
    <t xml:space="preserve">CHMN 641 </t>
  </si>
  <si>
    <t>Practicum in Military Chaplaincy</t>
  </si>
  <si>
    <t xml:space="preserve">CHIS 686 </t>
  </si>
  <si>
    <t>Dev. of Prophetic Interpretation</t>
  </si>
  <si>
    <t>THST Ethics Core</t>
  </si>
  <si>
    <t xml:space="preserve">NTST 668 </t>
  </si>
  <si>
    <t>New Testament Ethics</t>
  </si>
  <si>
    <t xml:space="preserve">CHIS 687 </t>
  </si>
  <si>
    <t>Sem.  in Dev. of Prophetic Interpretation</t>
  </si>
  <si>
    <t xml:space="preserve">NTST 676 </t>
  </si>
  <si>
    <t>Jesus in Recent Scholarship</t>
  </si>
  <si>
    <t xml:space="preserve">OTST 635 </t>
  </si>
  <si>
    <t>History of Israel</t>
  </si>
  <si>
    <t xml:space="preserve">CHIS 688 </t>
  </si>
  <si>
    <t>Contemporary Trends</t>
  </si>
  <si>
    <t xml:space="preserve">THST 600 </t>
  </si>
  <si>
    <t>Christian Personal Ethics</t>
  </si>
  <si>
    <t xml:space="preserve">NTST 679 </t>
  </si>
  <si>
    <t>Seminar in New Testament Theology and Ethics</t>
  </si>
  <si>
    <t>ANEA635 History of Israel</t>
  </si>
  <si>
    <t xml:space="preserve">CHIS 689 </t>
  </si>
  <si>
    <t>Hist. of Liturgical Movements</t>
  </si>
  <si>
    <t xml:space="preserve">THST 634 </t>
  </si>
  <si>
    <t>Christian Social Ethics</t>
  </si>
  <si>
    <t xml:space="preserve">CHIS 690 </t>
  </si>
  <si>
    <t>Ind St: Studies in Church History (Tour)</t>
  </si>
  <si>
    <t xml:space="preserve">THST 643 </t>
  </si>
  <si>
    <t>Christian Professional Ethics</t>
  </si>
  <si>
    <t xml:space="preserve">NTST 615 </t>
  </si>
  <si>
    <t>New Testament Archaeology</t>
  </si>
  <si>
    <t xml:space="preserve">THST 644 </t>
  </si>
  <si>
    <t>Theological Ethics</t>
  </si>
  <si>
    <t>NTST New Test. Background Core Elective (NTST List C):</t>
  </si>
  <si>
    <t xml:space="preserve">THST 659 </t>
  </si>
  <si>
    <t>Sem. in Philosophy, Theo., and Ethics:__________</t>
  </si>
  <si>
    <t>NT Background Elective (NTST List C):</t>
  </si>
  <si>
    <t>Course being deactivated, but still fulfills requirement for students from previous bulletins</t>
  </si>
  <si>
    <t xml:space="preserve">THST 660 </t>
  </si>
  <si>
    <t>Church and Society</t>
  </si>
  <si>
    <t xml:space="preserve">NTST 606 </t>
  </si>
  <si>
    <t>New Test.Textual Criticism and Canon Form.</t>
  </si>
  <si>
    <t>Course accronym being changed, or is missing</t>
  </si>
  <si>
    <t xml:space="preserve">CHMN 549 </t>
  </si>
  <si>
    <t>Philosophy &amp; Ethics in Chaplaincy</t>
  </si>
  <si>
    <t>OTST674</t>
  </si>
  <si>
    <t xml:space="preserve">NTST 626 </t>
  </si>
  <si>
    <t>Seminar in Classical Jewish Literature</t>
  </si>
  <si>
    <t>GSEM511 Daniel &amp; Revelation</t>
  </si>
  <si>
    <t xml:space="preserve">NTST 635 </t>
  </si>
  <si>
    <t>Intertestamental Literature</t>
  </si>
  <si>
    <t>GSEM627 Issues in Daniel &amp; Revelation</t>
  </si>
  <si>
    <t xml:space="preserve">NTST 636 </t>
  </si>
  <si>
    <t>Jerusalem in the Time of Jesus</t>
  </si>
  <si>
    <t xml:space="preserve">NTST 654 </t>
  </si>
  <si>
    <t>Second Century Christianity</t>
  </si>
  <si>
    <t xml:space="preserve">NTST 680 </t>
  </si>
  <si>
    <t>Greco-Roman World</t>
  </si>
  <si>
    <t>ANEA510 Archaeology &amp; the Bible</t>
  </si>
  <si>
    <t xml:space="preserve">NTST 684 </t>
  </si>
  <si>
    <t>Judaism and the New Testament</t>
  </si>
  <si>
    <t>GSEM529 Issues in Origins</t>
  </si>
  <si>
    <t xml:space="preserve">NTST 689 </t>
  </si>
  <si>
    <t>Seminar in New Testament Backgrounds</t>
  </si>
  <si>
    <t xml:space="preserve">NTST 695 </t>
  </si>
  <si>
    <t>Topics in New Testament Backgrounds</t>
  </si>
  <si>
    <t>THST550 Princ. Of Christian Ethics</t>
  </si>
  <si>
    <t>Ethics - Adv. Core Electives (THST List C)</t>
  </si>
  <si>
    <t>CHIS 638</t>
  </si>
  <si>
    <t>THST 608</t>
  </si>
  <si>
    <t>Advanced Studies in the Gospels</t>
  </si>
  <si>
    <t>NTST 650</t>
  </si>
  <si>
    <t>MDiv Degree 2018-19
Department Course Lists</t>
  </si>
  <si>
    <t>NTST510 New Testament Backgrounds</t>
  </si>
  <si>
    <t>NTST 510  Gospels</t>
  </si>
  <si>
    <t>NTST 509 Pauline Writings</t>
  </si>
  <si>
    <t>NTST 543 Acts &amp; General Epistles</t>
  </si>
  <si>
    <t>Hist of the Great Cont., Covenant, Law, Sabb.</t>
  </si>
  <si>
    <t>OTST555 Prophets</t>
  </si>
  <si>
    <t>OTST558 Writings</t>
  </si>
  <si>
    <t>Old Testament Theology/Herm. Elective ** (OTST List B)</t>
  </si>
  <si>
    <t>GSEM626 Cont. Adv. Theo. Iss. (1 cr makeup)</t>
  </si>
  <si>
    <t>GSEM</t>
  </si>
  <si>
    <t>GSEM626 Contemp. Adventist Theo. Iss.</t>
  </si>
  <si>
    <t>ANEA605 History of the Ancient Near East</t>
  </si>
  <si>
    <t>NTST624 New Covenant</t>
  </si>
  <si>
    <t>Ethics - Advanced Core Electives</t>
  </si>
  <si>
    <t>DSRE Course Changes</t>
  </si>
  <si>
    <t>DSRE615</t>
  </si>
  <si>
    <t>Collab. Ministry: Church, School, Community</t>
  </si>
  <si>
    <t>DSRE610 Teaching for Discipleship</t>
  </si>
  <si>
    <t>OTST Course Changes</t>
  </si>
  <si>
    <t>CHIS Course Changes</t>
  </si>
  <si>
    <t>GSEM 534 Iss. in EGW Studies</t>
  </si>
  <si>
    <t xml:space="preserve">DSRE </t>
  </si>
  <si>
    <t>Y &amp; YA Core Elective List</t>
  </si>
  <si>
    <t>DSRE 626</t>
  </si>
  <si>
    <t>Ministry to At-Risk Youth</t>
  </si>
  <si>
    <t>THST Course Changes</t>
  </si>
  <si>
    <t>DSRE 669</t>
  </si>
  <si>
    <t>Reaching the Secular Mind</t>
  </si>
  <si>
    <t>DSRE 651</t>
  </si>
  <si>
    <t>Foundations of Biblical Counseling</t>
  </si>
  <si>
    <t>GSEM510 Rev., Insp. &amp; Herm.</t>
  </si>
  <si>
    <t>DSRE 610</t>
  </si>
  <si>
    <t>Teaching for Discipleship</t>
  </si>
  <si>
    <t>DSRE 630</t>
  </si>
  <si>
    <t>Fostering Spiritual Growth</t>
  </si>
  <si>
    <t>DSRE 678</t>
  </si>
  <si>
    <t>Spiritual Nurture of Children</t>
  </si>
  <si>
    <t>Rev/ Esch. requirement satisfied by:</t>
  </si>
  <si>
    <t>NTST520</t>
  </si>
  <si>
    <t>NTST530</t>
  </si>
  <si>
    <t>THST540 Doctrine of Salvation</t>
  </si>
  <si>
    <t>Transcr. Eval:</t>
  </si>
  <si>
    <t>CHMN562</t>
  </si>
  <si>
    <t>Extra Credits - Prerequisite</t>
  </si>
  <si>
    <t>Theological Field Education</t>
  </si>
  <si>
    <t>Total Earned Credits</t>
  </si>
  <si>
    <t>Degree Credits</t>
  </si>
  <si>
    <t>Prereq. Credits</t>
  </si>
  <si>
    <t>Extra Prereq. Credits</t>
  </si>
  <si>
    <t>Total credits required to date</t>
  </si>
  <si>
    <t>Full Semesters to complete (14 Cr. Each)</t>
  </si>
  <si>
    <t>NADEI Core Elective</t>
  </si>
  <si>
    <t>Adventist Heritage</t>
  </si>
  <si>
    <t>MSSN</t>
  </si>
  <si>
    <t>World Mission Core Elective List (MSSN)</t>
  </si>
  <si>
    <t xml:space="preserve">Christian Responses to Human Needs </t>
  </si>
  <si>
    <t>MSSN505</t>
  </si>
  <si>
    <t xml:space="preserve">Christian Witness and World Religions </t>
  </si>
  <si>
    <t>MSSN561</t>
  </si>
  <si>
    <t>Anthropology for Mission and Ministry</t>
  </si>
  <si>
    <t xml:space="preserve">MSSN615 </t>
  </si>
  <si>
    <t xml:space="preserve">MSSN618 </t>
  </si>
  <si>
    <t>Mission to the Cities</t>
  </si>
  <si>
    <t xml:space="preserve">MSSN630 </t>
  </si>
  <si>
    <t>Cross-Cultural Leadership Development</t>
  </si>
  <si>
    <t xml:space="preserve">MSSN635 </t>
  </si>
  <si>
    <t>Contemporary Issues in Mission</t>
  </si>
  <si>
    <t xml:space="preserve">MSSN660 </t>
  </si>
  <si>
    <t>Witnessing to People of Another Religion</t>
  </si>
  <si>
    <t xml:space="preserve">MSSN676 </t>
  </si>
  <si>
    <t>History of Christian Mission</t>
  </si>
  <si>
    <t>Strategies for World Mission</t>
  </si>
  <si>
    <t xml:space="preserve">MSSN685 </t>
  </si>
  <si>
    <t xml:space="preserve">MSSN695 </t>
  </si>
  <si>
    <t>Topics ______________</t>
  </si>
  <si>
    <t>MSSN Core Elective List</t>
  </si>
  <si>
    <t>Biblical Hebrew I (Min. of C-)/Test 65%</t>
  </si>
  <si>
    <t>Biblical Hebrew II (Min. C+)/Test 65%</t>
  </si>
  <si>
    <t xml:space="preserve">Daniel**  </t>
  </si>
  <si>
    <t>Marriage, Family &amp; Interpersonal. Rel.</t>
  </si>
  <si>
    <t>Foundations of Pastoral Ministry</t>
  </si>
  <si>
    <t>Personal Evangelistic Ministry</t>
  </si>
  <si>
    <t>Church Growth &amp; the Equipping Pastor</t>
  </si>
  <si>
    <t>Introduction  to the New Testament</t>
  </si>
  <si>
    <t>Revelation, Inspiration &amp; Hermeneutics</t>
  </si>
  <si>
    <t>Mission in Cultural and Relig. Context</t>
  </si>
  <si>
    <t>MSSN546</t>
  </si>
  <si>
    <t>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</si>
</sst>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sz val="8"/>
      <color rgb="FF333333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9"/>
      <color theme="0"/>
      <name val="Verdana"/>
      <family val="2"/>
    </font>
    <font>
      <u/>
      <sz val="10"/>
      <color theme="10"/>
      <name val="Arial"/>
      <family val="2"/>
    </font>
    <font>
      <sz val="10"/>
      <color theme="0"/>
      <name val="Verdana"/>
      <family val="2"/>
    </font>
    <font>
      <sz val="9"/>
      <color theme="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8"/>
      <color rgb="FF333333"/>
      <name val="Verdana"/>
      <family val="2"/>
    </font>
    <font>
      <sz val="8"/>
      <color theme="1"/>
      <name val="Verdana"/>
      <family val="2"/>
    </font>
    <font>
      <b/>
      <sz val="20"/>
      <color theme="1"/>
      <name val="Verdana"/>
      <family val="2"/>
    </font>
    <font>
      <sz val="9"/>
      <name val="Verdana"/>
      <family val="2"/>
    </font>
    <font>
      <u/>
      <sz val="10"/>
      <color theme="10"/>
      <name val="Verdana"/>
      <family val="2"/>
    </font>
    <font>
      <sz val="11"/>
      <color rgb="FF4E4B3F"/>
      <name val="Verdana"/>
      <family val="2"/>
    </font>
    <font>
      <sz val="11"/>
      <color theme="1"/>
      <name val="Verdana"/>
      <family val="2"/>
    </font>
    <font>
      <b/>
      <sz val="19"/>
      <color rgb="FF002A48"/>
      <name val="Verdana"/>
      <family val="2"/>
    </font>
    <font>
      <b/>
      <sz val="11"/>
      <color rgb="FF4E4B3F"/>
      <name val="Verdana"/>
      <family val="2"/>
    </font>
    <font>
      <sz val="9"/>
      <color theme="1"/>
      <name val="Verdana"/>
      <family val="2"/>
    </font>
    <font>
      <b/>
      <sz val="9"/>
      <color rgb="FF4E4B3F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9"/>
      <color theme="1"/>
      <name val="Verdana"/>
      <family val="2"/>
    </font>
    <font>
      <sz val="8"/>
      <color rgb="FF002A48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347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vertical="center"/>
    </xf>
    <xf numFmtId="0" fontId="2" fillId="0" borderId="34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vertical="center"/>
    </xf>
    <xf numFmtId="0" fontId="16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vertical="center"/>
    </xf>
    <xf numFmtId="0" fontId="16" fillId="0" borderId="45" xfId="1" applyFont="1" applyFill="1" applyBorder="1" applyAlignment="1">
      <alignment horizontal="left" vertical="center"/>
    </xf>
    <xf numFmtId="0" fontId="11" fillId="12" borderId="63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 textRotation="90"/>
    </xf>
    <xf numFmtId="0" fontId="7" fillId="0" borderId="5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textRotation="90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3" borderId="0" xfId="0" applyFont="1" applyFill="1"/>
    <xf numFmtId="0" fontId="19" fillId="9" borderId="0" xfId="0" applyFont="1" applyFill="1"/>
    <xf numFmtId="0" fontId="19" fillId="0" borderId="0" xfId="0" applyFont="1" applyFill="1"/>
    <xf numFmtId="0" fontId="15" fillId="13" borderId="43" xfId="1" applyFont="1" applyFill="1" applyBorder="1" applyAlignment="1">
      <alignment horizontal="center" vertical="center"/>
    </xf>
    <xf numFmtId="0" fontId="10" fillId="13" borderId="44" xfId="1" applyFont="1" applyFill="1" applyBorder="1" applyAlignment="1">
      <alignment horizontal="center" vertical="center"/>
    </xf>
    <xf numFmtId="0" fontId="14" fillId="13" borderId="5" xfId="1" applyFont="1" applyFill="1" applyBorder="1" applyAlignment="1">
      <alignment horizontal="center" vertical="center"/>
    </xf>
    <xf numFmtId="0" fontId="10" fillId="13" borderId="6" xfId="1" applyFont="1" applyFill="1" applyBorder="1" applyAlignment="1">
      <alignment horizontal="center" vertical="center"/>
    </xf>
    <xf numFmtId="0" fontId="10" fillId="13" borderId="49" xfId="1" applyFont="1" applyFill="1" applyBorder="1" applyAlignment="1">
      <alignment horizontal="center" vertical="center"/>
    </xf>
    <xf numFmtId="0" fontId="19" fillId="9" borderId="0" xfId="0" applyFont="1" applyFill="1" applyAlignment="1">
      <alignment horizontal="left"/>
    </xf>
    <xf numFmtId="0" fontId="19" fillId="0" borderId="41" xfId="0" applyFont="1" applyBorder="1"/>
    <xf numFmtId="0" fontId="19" fillId="0" borderId="43" xfId="0" applyFont="1" applyBorder="1"/>
    <xf numFmtId="0" fontId="19" fillId="9" borderId="27" xfId="0" applyFont="1" applyFill="1" applyBorder="1"/>
    <xf numFmtId="0" fontId="19" fillId="9" borderId="28" xfId="0" applyFont="1" applyFill="1" applyBorder="1"/>
    <xf numFmtId="0" fontId="19" fillId="0" borderId="27" xfId="0" applyFont="1" applyBorder="1"/>
    <xf numFmtId="0" fontId="19" fillId="0" borderId="41" xfId="0" applyFont="1" applyFill="1" applyBorder="1"/>
    <xf numFmtId="0" fontId="19" fillId="0" borderId="43" xfId="0" applyFont="1" applyFill="1" applyBorder="1"/>
    <xf numFmtId="0" fontId="19" fillId="0" borderId="27" xfId="0" applyFont="1" applyFill="1" applyBorder="1"/>
    <xf numFmtId="0" fontId="10" fillId="14" borderId="0" xfId="0" applyFont="1" applyFill="1"/>
    <xf numFmtId="0" fontId="19" fillId="0" borderId="56" xfId="0" applyFont="1" applyBorder="1"/>
    <xf numFmtId="0" fontId="19" fillId="9" borderId="57" xfId="0" applyFont="1" applyFill="1" applyBorder="1"/>
    <xf numFmtId="0" fontId="2" fillId="0" borderId="4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9" borderId="27" xfId="0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9" borderId="28" xfId="1" applyFont="1" applyFill="1" applyBorder="1" applyAlignment="1">
      <alignment vertical="center"/>
    </xf>
    <xf numFmtId="0" fontId="10" fillId="1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4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9" borderId="28" xfId="0" applyFont="1" applyFill="1" applyBorder="1" applyAlignment="1">
      <alignment vertical="center"/>
    </xf>
    <xf numFmtId="0" fontId="11" fillId="0" borderId="0" xfId="0" applyFont="1" applyFill="1"/>
    <xf numFmtId="0" fontId="2" fillId="0" borderId="41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19" fillId="0" borderId="57" xfId="0" applyFont="1" applyBorder="1"/>
    <xf numFmtId="0" fontId="7" fillId="0" borderId="47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11" fillId="13" borderId="4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11" borderId="59" xfId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14" fillId="13" borderId="4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56" xfId="1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16" fillId="3" borderId="12" xfId="0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vertical="center"/>
    </xf>
    <xf numFmtId="0" fontId="16" fillId="3" borderId="33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4" fillId="13" borderId="44" xfId="1" applyFont="1" applyFill="1" applyBorder="1" applyAlignment="1">
      <alignment horizontal="center" vertical="center"/>
    </xf>
    <xf numFmtId="0" fontId="11" fillId="13" borderId="43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3" borderId="55" xfId="1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/>
    </xf>
    <xf numFmtId="0" fontId="2" fillId="3" borderId="35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vertical="center"/>
    </xf>
    <xf numFmtId="0" fontId="16" fillId="3" borderId="34" xfId="1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right" vertical="center"/>
    </xf>
    <xf numFmtId="0" fontId="10" fillId="13" borderId="67" xfId="1" applyFont="1" applyFill="1" applyBorder="1" applyAlignment="1">
      <alignment horizontal="center" vertical="center"/>
    </xf>
    <xf numFmtId="0" fontId="11" fillId="13" borderId="57" xfId="1" applyFont="1" applyFill="1" applyBorder="1" applyAlignment="1">
      <alignment horizontal="center" vertical="center"/>
    </xf>
    <xf numFmtId="0" fontId="11" fillId="13" borderId="58" xfId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47" xfId="1" applyFont="1" applyFill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7" fillId="0" borderId="39" xfId="1" applyFont="1" applyFill="1" applyBorder="1" applyAlignment="1">
      <alignment horizontal="left"/>
    </xf>
    <xf numFmtId="14" fontId="2" fillId="0" borderId="65" xfId="1" applyNumberFormat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2" fillId="3" borderId="2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0" fontId="2" fillId="0" borderId="19" xfId="1" applyFont="1" applyFill="1" applyBorder="1" applyAlignment="1">
      <alignment horizontal="right" vertical="center"/>
    </xf>
    <xf numFmtId="0" fontId="7" fillId="0" borderId="34" xfId="1" applyFont="1" applyFill="1" applyBorder="1" applyAlignment="1">
      <alignment horizontal="right" vertical="center"/>
    </xf>
    <xf numFmtId="0" fontId="2" fillId="15" borderId="12" xfId="1" applyFont="1" applyFill="1" applyBorder="1" applyAlignment="1">
      <alignment horizontal="center" vertical="center"/>
    </xf>
    <xf numFmtId="0" fontId="2" fillId="15" borderId="19" xfId="1" applyFont="1" applyFill="1" applyBorder="1" applyAlignment="1">
      <alignment horizontal="center" vertical="center"/>
    </xf>
    <xf numFmtId="0" fontId="2" fillId="15" borderId="34" xfId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19" xfId="1" applyFont="1" applyFill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19" xfId="2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left"/>
    </xf>
    <xf numFmtId="0" fontId="29" fillId="0" borderId="6" xfId="1" applyFont="1" applyFill="1" applyBorder="1" applyAlignment="1">
      <alignment horizontal="center" vertical="center"/>
    </xf>
    <xf numFmtId="0" fontId="3" fillId="4" borderId="63" xfId="1" applyFont="1" applyFill="1" applyBorder="1" applyAlignment="1">
      <alignment horizontal="center" vertical="center"/>
    </xf>
    <xf numFmtId="0" fontId="3" fillId="6" borderId="68" xfId="1" applyFont="1" applyFill="1" applyBorder="1" applyAlignment="1">
      <alignment horizontal="center" vertical="center"/>
    </xf>
    <xf numFmtId="0" fontId="3" fillId="7" borderId="6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5" borderId="63" xfId="1" applyFont="1" applyFill="1" applyBorder="1" applyAlignment="1">
      <alignment horizontal="center" vertical="center"/>
    </xf>
    <xf numFmtId="0" fontId="3" fillId="8" borderId="68" xfId="1" applyFont="1" applyFill="1" applyBorder="1" applyAlignment="1">
      <alignment horizontal="center" vertical="center"/>
    </xf>
    <xf numFmtId="0" fontId="3" fillId="2" borderId="69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3" fillId="9" borderId="63" xfId="1" applyFont="1" applyFill="1" applyBorder="1" applyAlignment="1">
      <alignment horizontal="center" vertical="center"/>
    </xf>
    <xf numFmtId="0" fontId="30" fillId="3" borderId="68" xfId="1" applyFont="1" applyFill="1" applyBorder="1" applyAlignment="1">
      <alignment horizontal="center" vertical="center"/>
    </xf>
    <xf numFmtId="0" fontId="3" fillId="10" borderId="69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21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" fillId="0" borderId="0" xfId="0" applyFont="1" applyFill="1" applyAlignment="1">
      <alignment horizontal="left"/>
    </xf>
    <xf numFmtId="0" fontId="17" fillId="0" borderId="19" xfId="0" applyFont="1" applyFill="1" applyBorder="1" applyAlignment="1">
      <alignment horizontal="center" vertical="center"/>
    </xf>
    <xf numFmtId="0" fontId="2" fillId="13" borderId="0" xfId="1" applyFont="1" applyFill="1" applyBorder="1" applyAlignment="1">
      <alignment horizontal="center" vertical="center"/>
    </xf>
    <xf numFmtId="0" fontId="2" fillId="13" borderId="45" xfId="1" applyFont="1" applyFill="1" applyBorder="1" applyAlignment="1">
      <alignment horizontal="center" vertical="center"/>
    </xf>
    <xf numFmtId="0" fontId="2" fillId="13" borderId="42" xfId="1" applyFont="1" applyFill="1" applyBorder="1" applyAlignment="1">
      <alignment horizontal="center" vertical="center"/>
    </xf>
    <xf numFmtId="0" fontId="2" fillId="13" borderId="4" xfId="1" applyFont="1" applyFill="1" applyBorder="1" applyAlignment="1">
      <alignment horizontal="center" vertical="center"/>
    </xf>
    <xf numFmtId="0" fontId="2" fillId="13" borderId="66" xfId="1" applyFont="1" applyFill="1" applyBorder="1" applyAlignment="1">
      <alignment horizontal="center" vertical="center"/>
    </xf>
    <xf numFmtId="0" fontId="2" fillId="13" borderId="3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left"/>
    </xf>
    <xf numFmtId="14" fontId="2" fillId="0" borderId="40" xfId="1" applyNumberFormat="1" applyFont="1" applyFill="1" applyBorder="1" applyAlignment="1">
      <alignment horizontal="left"/>
    </xf>
    <xf numFmtId="0" fontId="11" fillId="13" borderId="3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9" fillId="13" borderId="3" xfId="1" applyFont="1" applyFill="1" applyBorder="1" applyAlignment="1">
      <alignment horizontal="center" vertical="center"/>
    </xf>
    <xf numFmtId="0" fontId="9" fillId="13" borderId="4" xfId="1" applyFont="1" applyFill="1" applyBorder="1" applyAlignment="1">
      <alignment horizontal="center" vertical="center"/>
    </xf>
    <xf numFmtId="0" fontId="9" fillId="13" borderId="5" xfId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10" fillId="13" borderId="3" xfId="1" applyFont="1" applyFill="1" applyBorder="1" applyAlignment="1">
      <alignment horizontal="center" vertical="center"/>
    </xf>
    <xf numFmtId="0" fontId="10" fillId="13" borderId="4" xfId="1" applyFont="1" applyFill="1" applyBorder="1" applyAlignment="1">
      <alignment horizontal="center" vertical="center"/>
    </xf>
    <xf numFmtId="0" fontId="10" fillId="13" borderId="5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7" fillId="3" borderId="3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left" vertical="center"/>
    </xf>
    <xf numFmtId="0" fontId="2" fillId="3" borderId="17" xfId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3" borderId="10" xfId="1" applyFont="1" applyFill="1" applyBorder="1" applyAlignment="1">
      <alignment horizontal="left" vertical="center"/>
    </xf>
    <xf numFmtId="0" fontId="2" fillId="3" borderId="11" xfId="1" applyFont="1" applyFill="1" applyBorder="1" applyAlignment="1">
      <alignment horizontal="left" vertical="center"/>
    </xf>
    <xf numFmtId="0" fontId="7" fillId="11" borderId="52" xfId="0" applyFont="1" applyFill="1" applyBorder="1" applyAlignment="1">
      <alignment horizontal="center" vertical="center"/>
    </xf>
    <xf numFmtId="0" fontId="7" fillId="11" borderId="53" xfId="0" applyFont="1" applyFill="1" applyBorder="1" applyAlignment="1">
      <alignment horizontal="center" vertical="center"/>
    </xf>
    <xf numFmtId="0" fontId="7" fillId="11" borderId="54" xfId="0" applyFont="1" applyFill="1" applyBorder="1" applyAlignment="1">
      <alignment horizontal="center" vertical="center"/>
    </xf>
    <xf numFmtId="0" fontId="9" fillId="13" borderId="41" xfId="1" applyFont="1" applyFill="1" applyBorder="1" applyAlignment="1">
      <alignment horizontal="center" vertical="center"/>
    </xf>
    <xf numFmtId="0" fontId="9" fillId="13" borderId="42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3" borderId="31" xfId="1" applyFont="1" applyFill="1" applyBorder="1" applyAlignment="1">
      <alignment horizontal="left" vertical="center"/>
    </xf>
    <xf numFmtId="0" fontId="2" fillId="3" borderId="32" xfId="1" applyFont="1" applyFill="1" applyBorder="1" applyAlignment="1">
      <alignment horizontal="left" vertical="center"/>
    </xf>
    <xf numFmtId="0" fontId="2" fillId="0" borderId="53" xfId="1" applyFont="1" applyFill="1" applyBorder="1" applyAlignment="1">
      <alignment horizontal="left" vertical="center"/>
    </xf>
    <xf numFmtId="0" fontId="2" fillId="0" borderId="54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40" xfId="1" applyFont="1" applyFill="1" applyBorder="1" applyAlignment="1">
      <alignment horizontal="left"/>
    </xf>
    <xf numFmtId="0" fontId="7" fillId="0" borderId="51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9" fillId="13" borderId="43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left" vertical="center"/>
    </xf>
    <xf numFmtId="0" fontId="2" fillId="11" borderId="27" xfId="1" applyFont="1" applyFill="1" applyBorder="1" applyAlignment="1">
      <alignment horizontal="center" vertical="center"/>
    </xf>
    <xf numFmtId="0" fontId="11" fillId="12" borderId="47" xfId="1" applyFont="1" applyFill="1" applyBorder="1" applyAlignment="1">
      <alignment horizontal="center" vertical="center" wrapText="1"/>
    </xf>
    <xf numFmtId="0" fontId="11" fillId="12" borderId="13" xfId="1" applyFont="1" applyFill="1" applyBorder="1" applyAlignment="1">
      <alignment horizontal="center" vertical="center" wrapText="1"/>
    </xf>
    <xf numFmtId="0" fontId="2" fillId="11" borderId="28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left" vertical="center"/>
    </xf>
    <xf numFmtId="0" fontId="2" fillId="0" borderId="61" xfId="1" applyFont="1" applyFill="1" applyBorder="1" applyAlignment="1">
      <alignment horizontal="left" vertical="center"/>
    </xf>
    <xf numFmtId="0" fontId="9" fillId="13" borderId="49" xfId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2" fillId="13" borderId="41" xfId="1" applyFont="1" applyFill="1" applyBorder="1" applyAlignment="1">
      <alignment horizontal="center" vertical="center"/>
    </xf>
    <xf numFmtId="0" fontId="12" fillId="13" borderId="42" xfId="1" applyFont="1" applyFill="1" applyBorder="1" applyAlignment="1">
      <alignment horizontal="center" vertical="center"/>
    </xf>
    <xf numFmtId="0" fontId="12" fillId="13" borderId="4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/>
    </xf>
    <xf numFmtId="0" fontId="11" fillId="13" borderId="41" xfId="1" applyFont="1" applyFill="1" applyBorder="1" applyAlignment="1">
      <alignment horizontal="center" vertical="center"/>
    </xf>
    <xf numFmtId="0" fontId="11" fillId="13" borderId="43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left" vertical="center"/>
    </xf>
    <xf numFmtId="0" fontId="9" fillId="13" borderId="56" xfId="1" applyFont="1" applyFill="1" applyBorder="1" applyAlignment="1">
      <alignment horizontal="center" vertical="center"/>
    </xf>
    <xf numFmtId="0" fontId="9" fillId="13" borderId="0" xfId="1" applyFont="1" applyFill="1" applyBorder="1" applyAlignment="1">
      <alignment horizontal="center" vertical="center"/>
    </xf>
    <xf numFmtId="0" fontId="9" fillId="13" borderId="57" xfId="1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 vertical="top" wrapText="1" indent="28"/>
    </xf>
    <xf numFmtId="0" fontId="2" fillId="11" borderId="41" xfId="1" applyFont="1" applyFill="1" applyBorder="1" applyAlignment="1">
      <alignment horizontal="left" vertical="center" wrapText="1"/>
    </xf>
    <xf numFmtId="0" fontId="2" fillId="11" borderId="42" xfId="1" applyFont="1" applyFill="1" applyBorder="1" applyAlignment="1">
      <alignment horizontal="left" vertical="center" wrapText="1"/>
    </xf>
    <xf numFmtId="0" fontId="2" fillId="11" borderId="43" xfId="1" applyFont="1" applyFill="1" applyBorder="1" applyAlignment="1">
      <alignment horizontal="left" vertical="center" wrapText="1"/>
    </xf>
    <xf numFmtId="0" fontId="2" fillId="11" borderId="27" xfId="1" applyFont="1" applyFill="1" applyBorder="1" applyAlignment="1">
      <alignment horizontal="center" vertical="center"/>
    </xf>
    <xf numFmtId="0" fontId="2" fillId="11" borderId="2" xfId="1" applyFont="1" applyFill="1" applyBorder="1" applyAlignment="1">
      <alignment horizontal="center" vertical="center"/>
    </xf>
    <xf numFmtId="0" fontId="2" fillId="11" borderId="28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0A9DB"/>
      <color rgb="FF928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981074</xdr:colOff>
      <xdr:row>0</xdr:row>
      <xdr:rowOff>0</xdr:rowOff>
    </xdr:from>
    <xdr:to>
      <xdr:col>4</xdr:col>
      <xdr:colOff>1217084</xdr:colOff>
      <xdr:row>0</xdr:row>
      <xdr:rowOff>627475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407" y="0"/>
          <a:ext cx="3802594" cy="62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workbookViewId="0">
      <selection sqref="A1:Q1"/>
    </sheetView>
  </sheetViews>
  <sheetFormatPr defaultRowHeight="15" x14ac:dyDescent="0.25"/>
  <cols>
    <col min="2" max="2" width="33" bestFit="1" customWidth="1"/>
    <col min="11" max="11" width="37.42578125" bestFit="1" customWidth="1"/>
    <col min="12" max="12" width="17.5703125" bestFit="1" customWidth="1"/>
  </cols>
  <sheetData>
    <row r="1" spans="1:19" ht="23.25" customHeight="1" thickBot="1" x14ac:dyDescent="0.3">
      <c r="A1" s="346" t="s">
        <v>93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</row>
    <row r="2" spans="1:19" x14ac:dyDescent="0.25">
      <c r="A2" s="86" t="s">
        <v>0</v>
      </c>
      <c r="B2" s="309"/>
      <c r="C2" s="309"/>
      <c r="D2" s="309"/>
      <c r="E2" s="309"/>
      <c r="F2" s="309"/>
      <c r="G2" s="309"/>
      <c r="H2" s="330"/>
      <c r="I2" s="329"/>
      <c r="J2" s="175" t="s">
        <v>1</v>
      </c>
      <c r="K2" s="176"/>
      <c r="L2" s="177" t="s">
        <v>133</v>
      </c>
      <c r="M2" s="246"/>
      <c r="N2" s="246"/>
      <c r="O2" s="246"/>
      <c r="P2" s="246"/>
      <c r="Q2" s="247"/>
    </row>
    <row r="3" spans="1:19" x14ac:dyDescent="0.25">
      <c r="A3" s="147" t="s">
        <v>62</v>
      </c>
      <c r="B3" s="331"/>
      <c r="C3" s="331"/>
      <c r="D3" s="331"/>
      <c r="E3" s="331"/>
      <c r="F3" s="331"/>
      <c r="G3" s="331"/>
      <c r="H3" s="332"/>
      <c r="I3" s="329"/>
      <c r="J3" s="178" t="s">
        <v>2</v>
      </c>
      <c r="K3" s="179"/>
      <c r="L3" s="180" t="s">
        <v>452</v>
      </c>
      <c r="M3" s="242"/>
      <c r="N3" s="242"/>
      <c r="O3" s="242"/>
      <c r="P3" s="242"/>
      <c r="Q3" s="243"/>
      <c r="R3" s="1"/>
    </row>
    <row r="4" spans="1:19" x14ac:dyDescent="0.25">
      <c r="A4" s="147" t="s">
        <v>3</v>
      </c>
      <c r="B4" s="331"/>
      <c r="C4" s="331"/>
      <c r="D4" s="331"/>
      <c r="E4" s="331"/>
      <c r="F4" s="331"/>
      <c r="G4" s="331"/>
      <c r="H4" s="332"/>
      <c r="I4" s="329"/>
      <c r="J4" s="178" t="s">
        <v>73</v>
      </c>
      <c r="K4" s="210"/>
      <c r="L4" s="181" t="s">
        <v>74</v>
      </c>
      <c r="M4" s="303"/>
      <c r="N4" s="303"/>
      <c r="O4" s="303"/>
      <c r="P4" s="303"/>
      <c r="Q4" s="304"/>
      <c r="R4" s="1"/>
    </row>
    <row r="5" spans="1:19" x14ac:dyDescent="0.25">
      <c r="A5" s="147" t="s">
        <v>4</v>
      </c>
      <c r="B5" s="331"/>
      <c r="C5" s="331"/>
      <c r="D5" s="331"/>
      <c r="E5" s="331"/>
      <c r="F5" s="331"/>
      <c r="G5" s="331"/>
      <c r="H5" s="332"/>
      <c r="I5" s="329"/>
      <c r="J5" s="178" t="s">
        <v>75</v>
      </c>
      <c r="K5" s="303"/>
      <c r="L5" s="303"/>
      <c r="M5" s="303"/>
      <c r="N5" s="303"/>
      <c r="O5" s="303"/>
      <c r="P5" s="303"/>
      <c r="Q5" s="304"/>
      <c r="R5" s="1"/>
    </row>
    <row r="6" spans="1:19" x14ac:dyDescent="0.25">
      <c r="A6" s="209" t="s">
        <v>76</v>
      </c>
      <c r="B6" s="299"/>
      <c r="C6" s="299"/>
      <c r="D6" s="299"/>
      <c r="E6" s="299"/>
      <c r="F6" s="299"/>
      <c r="G6" s="299"/>
      <c r="H6" s="300"/>
      <c r="I6" s="329"/>
      <c r="J6" s="301" t="s">
        <v>5</v>
      </c>
      <c r="K6" s="302"/>
      <c r="L6" s="303"/>
      <c r="M6" s="303"/>
      <c r="N6" s="303"/>
      <c r="O6" s="303"/>
      <c r="P6" s="303"/>
      <c r="Q6" s="304"/>
    </row>
    <row r="7" spans="1:19" ht="40.5" x14ac:dyDescent="0.25">
      <c r="A7" s="42" t="s">
        <v>97</v>
      </c>
      <c r="B7" s="305" t="s">
        <v>98</v>
      </c>
      <c r="C7" s="305"/>
      <c r="D7" s="41" t="s">
        <v>99</v>
      </c>
      <c r="E7" s="306" t="s">
        <v>105</v>
      </c>
      <c r="F7" s="307"/>
      <c r="G7" s="41" t="s">
        <v>100</v>
      </c>
      <c r="H7" s="43" t="s">
        <v>104</v>
      </c>
      <c r="I7" s="329"/>
      <c r="J7" s="42" t="s">
        <v>97</v>
      </c>
      <c r="K7" s="305" t="s">
        <v>98</v>
      </c>
      <c r="L7" s="305"/>
      <c r="M7" s="41" t="s">
        <v>99</v>
      </c>
      <c r="N7" s="306" t="s">
        <v>105</v>
      </c>
      <c r="O7" s="307"/>
      <c r="P7" s="41" t="s">
        <v>100</v>
      </c>
      <c r="Q7" s="43" t="s">
        <v>104</v>
      </c>
    </row>
    <row r="8" spans="1:19" x14ac:dyDescent="0.25">
      <c r="A8" s="333" t="s">
        <v>6</v>
      </c>
      <c r="B8" s="334"/>
      <c r="C8" s="334"/>
      <c r="D8" s="334"/>
      <c r="E8" s="335"/>
      <c r="F8" s="170">
        <f>SUM(F12:F20)</f>
        <v>19</v>
      </c>
      <c r="G8" s="230"/>
      <c r="H8" s="171"/>
      <c r="I8" s="329"/>
      <c r="J8" s="333" t="s">
        <v>7</v>
      </c>
      <c r="K8" s="334"/>
      <c r="L8" s="334"/>
      <c r="M8" s="334"/>
      <c r="N8" s="335"/>
      <c r="O8" s="170">
        <f>SUM(O13:O16)</f>
        <v>8</v>
      </c>
      <c r="P8" s="234"/>
      <c r="Q8" s="172"/>
      <c r="S8" s="211" t="s">
        <v>63</v>
      </c>
    </row>
    <row r="9" spans="1:19" x14ac:dyDescent="0.25">
      <c r="A9" s="114" t="s">
        <v>77</v>
      </c>
      <c r="B9" s="286" t="s">
        <v>491</v>
      </c>
      <c r="C9" s="287"/>
      <c r="D9" s="131" t="s">
        <v>10</v>
      </c>
      <c r="E9" s="132">
        <v>2</v>
      </c>
      <c r="F9" s="117"/>
      <c r="G9" s="193"/>
      <c r="H9" s="118"/>
      <c r="I9" s="329"/>
      <c r="J9" s="114" t="s">
        <v>449</v>
      </c>
      <c r="K9" s="286" t="s">
        <v>494</v>
      </c>
      <c r="L9" s="287"/>
      <c r="M9" s="115" t="s">
        <v>10</v>
      </c>
      <c r="N9" s="116">
        <v>2</v>
      </c>
      <c r="O9" s="117"/>
      <c r="P9" s="193"/>
      <c r="Q9" s="118"/>
      <c r="S9" s="212" t="s">
        <v>64</v>
      </c>
    </row>
    <row r="10" spans="1:19" x14ac:dyDescent="0.25">
      <c r="A10" s="119" t="s">
        <v>88</v>
      </c>
      <c r="B10" s="293" t="s">
        <v>87</v>
      </c>
      <c r="C10" s="294"/>
      <c r="D10" s="123" t="s">
        <v>10</v>
      </c>
      <c r="E10" s="102">
        <v>2</v>
      </c>
      <c r="F10" s="120"/>
      <c r="G10" s="194"/>
      <c r="H10" s="121"/>
      <c r="I10" s="329"/>
      <c r="J10" s="119" t="s">
        <v>450</v>
      </c>
      <c r="K10" s="276" t="s">
        <v>106</v>
      </c>
      <c r="L10" s="277"/>
      <c r="M10" s="101" t="s">
        <v>10</v>
      </c>
      <c r="N10" s="102">
        <v>2</v>
      </c>
      <c r="O10" s="120"/>
      <c r="P10" s="194"/>
      <c r="Q10" s="121"/>
      <c r="S10" s="213" t="s">
        <v>65</v>
      </c>
    </row>
    <row r="11" spans="1:19" x14ac:dyDescent="0.25">
      <c r="A11" s="133" t="s">
        <v>82</v>
      </c>
      <c r="B11" s="297" t="s">
        <v>492</v>
      </c>
      <c r="C11" s="298"/>
      <c r="D11" s="134" t="s">
        <v>10</v>
      </c>
      <c r="E11" s="135">
        <v>2</v>
      </c>
      <c r="F11" s="136"/>
      <c r="G11" s="194"/>
      <c r="H11" s="137"/>
      <c r="I11" s="329"/>
      <c r="J11" s="103" t="s">
        <v>11</v>
      </c>
      <c r="K11" s="293" t="s">
        <v>84</v>
      </c>
      <c r="L11" s="294"/>
      <c r="M11" s="122" t="s">
        <v>10</v>
      </c>
      <c r="N11" s="104">
        <v>2</v>
      </c>
      <c r="O11" s="104"/>
      <c r="P11" s="194"/>
      <c r="Q11" s="182"/>
      <c r="S11" s="214" t="s">
        <v>66</v>
      </c>
    </row>
    <row r="12" spans="1:19" x14ac:dyDescent="0.25">
      <c r="A12" s="28" t="s">
        <v>13</v>
      </c>
      <c r="B12" s="283" t="s">
        <v>493</v>
      </c>
      <c r="C12" s="309"/>
      <c r="D12" s="130"/>
      <c r="E12" s="29"/>
      <c r="F12" s="29">
        <v>3</v>
      </c>
      <c r="G12" s="11"/>
      <c r="H12" s="183"/>
      <c r="I12" s="329"/>
      <c r="J12" s="167" t="s">
        <v>12</v>
      </c>
      <c r="K12" s="297" t="s">
        <v>85</v>
      </c>
      <c r="L12" s="298"/>
      <c r="M12" s="173" t="s">
        <v>10</v>
      </c>
      <c r="N12" s="165">
        <v>3</v>
      </c>
      <c r="O12" s="165"/>
      <c r="P12" s="195"/>
      <c r="Q12" s="184"/>
      <c r="S12" s="215"/>
    </row>
    <row r="13" spans="1:19" x14ac:dyDescent="0.25">
      <c r="A13" s="10" t="s">
        <v>14</v>
      </c>
      <c r="B13" s="264" t="s">
        <v>15</v>
      </c>
      <c r="C13" s="265"/>
      <c r="D13" s="17"/>
      <c r="E13" s="11"/>
      <c r="F13" s="12">
        <v>2</v>
      </c>
      <c r="G13" s="12"/>
      <c r="H13" s="185"/>
      <c r="I13" s="329"/>
      <c r="J13" s="8" t="s">
        <v>113</v>
      </c>
      <c r="K13" s="278" t="s">
        <v>126</v>
      </c>
      <c r="L13" s="279"/>
      <c r="M13" s="30"/>
      <c r="N13" s="9"/>
      <c r="O13" s="9">
        <v>3</v>
      </c>
      <c r="P13" s="11"/>
      <c r="Q13" s="87"/>
      <c r="S13" s="216" t="s">
        <v>67</v>
      </c>
    </row>
    <row r="14" spans="1:19" x14ac:dyDescent="0.25">
      <c r="A14" s="10" t="s">
        <v>16</v>
      </c>
      <c r="B14" s="264" t="s">
        <v>17</v>
      </c>
      <c r="C14" s="265"/>
      <c r="D14" s="18"/>
      <c r="E14" s="12"/>
      <c r="F14" s="12">
        <v>2</v>
      </c>
      <c r="G14" s="12"/>
      <c r="H14" s="88"/>
      <c r="I14" s="329"/>
      <c r="J14" s="19" t="s">
        <v>113</v>
      </c>
      <c r="K14" s="238" t="s">
        <v>127</v>
      </c>
      <c r="L14" s="239"/>
      <c r="M14" s="96"/>
      <c r="N14" s="20"/>
      <c r="O14" s="20">
        <v>3</v>
      </c>
      <c r="P14" s="12"/>
      <c r="Q14" s="88"/>
      <c r="S14" s="217" t="s">
        <v>68</v>
      </c>
    </row>
    <row r="15" spans="1:19" x14ac:dyDescent="0.25">
      <c r="A15" s="126" t="s">
        <v>453</v>
      </c>
      <c r="B15" s="238" t="s">
        <v>140</v>
      </c>
      <c r="C15" s="239"/>
      <c r="D15" s="96"/>
      <c r="E15" s="20"/>
      <c r="F15" s="12">
        <v>3</v>
      </c>
      <c r="G15" s="12"/>
      <c r="H15" s="88"/>
      <c r="I15" s="329"/>
      <c r="J15" s="257" t="s">
        <v>125</v>
      </c>
      <c r="K15" s="258"/>
      <c r="L15" s="258"/>
      <c r="M15" s="258"/>
      <c r="N15" s="258"/>
      <c r="O15" s="258"/>
      <c r="P15" s="258"/>
      <c r="Q15" s="259"/>
      <c r="S15" s="218" t="s">
        <v>69</v>
      </c>
    </row>
    <row r="16" spans="1:19" x14ac:dyDescent="0.25">
      <c r="A16" s="112" t="s">
        <v>19</v>
      </c>
      <c r="B16" s="264" t="s">
        <v>455</v>
      </c>
      <c r="C16" s="265"/>
      <c r="D16" s="21"/>
      <c r="E16" s="22"/>
      <c r="F16" s="12">
        <v>2</v>
      </c>
      <c r="G16" s="12"/>
      <c r="H16" s="87"/>
      <c r="I16" s="329"/>
      <c r="J16" s="26" t="s">
        <v>113</v>
      </c>
      <c r="K16" s="240" t="s">
        <v>374</v>
      </c>
      <c r="L16" s="241"/>
      <c r="M16" s="97"/>
      <c r="N16" s="27"/>
      <c r="O16" s="27">
        <v>2</v>
      </c>
      <c r="P16" s="14"/>
      <c r="Q16" s="92"/>
      <c r="S16" s="219"/>
    </row>
    <row r="17" spans="1:25" x14ac:dyDescent="0.25">
      <c r="A17" s="10" t="s">
        <v>79</v>
      </c>
      <c r="B17" s="264" t="s">
        <v>83</v>
      </c>
      <c r="C17" s="265"/>
      <c r="D17" s="18"/>
      <c r="E17" s="12"/>
      <c r="F17" s="12">
        <v>1</v>
      </c>
      <c r="G17" s="12"/>
      <c r="H17" s="88"/>
      <c r="I17" s="329"/>
      <c r="J17" s="282"/>
      <c r="K17" s="282"/>
      <c r="L17" s="282"/>
      <c r="M17" s="282"/>
      <c r="N17" s="282"/>
      <c r="O17" s="282"/>
      <c r="P17" s="282"/>
      <c r="Q17" s="282"/>
      <c r="S17" s="220" t="s">
        <v>70</v>
      </c>
    </row>
    <row r="18" spans="1:25" x14ac:dyDescent="0.25">
      <c r="A18" s="10" t="s">
        <v>21</v>
      </c>
      <c r="B18" s="314" t="s">
        <v>22</v>
      </c>
      <c r="C18" s="315"/>
      <c r="D18" s="21"/>
      <c r="E18" s="12"/>
      <c r="F18" s="12">
        <v>2</v>
      </c>
      <c r="G18" s="12"/>
      <c r="H18" s="88"/>
      <c r="I18" s="329"/>
      <c r="J18" s="251" t="s">
        <v>86</v>
      </c>
      <c r="K18" s="252"/>
      <c r="L18" s="252"/>
      <c r="M18" s="253"/>
      <c r="N18" s="52"/>
      <c r="O18" s="53">
        <f>SUM(O20)</f>
        <v>2</v>
      </c>
      <c r="P18" s="235"/>
      <c r="Q18" s="145"/>
      <c r="R18" s="174"/>
      <c r="S18" s="221" t="s">
        <v>71</v>
      </c>
    </row>
    <row r="19" spans="1:25" x14ac:dyDescent="0.25">
      <c r="A19" s="127" t="s">
        <v>234</v>
      </c>
      <c r="B19" s="238" t="s">
        <v>110</v>
      </c>
      <c r="C19" s="239"/>
      <c r="D19" s="106"/>
      <c r="E19" s="128"/>
      <c r="F19" s="143">
        <v>2</v>
      </c>
      <c r="G19" s="143"/>
      <c r="H19" s="129"/>
      <c r="I19" s="329"/>
      <c r="J19" s="138" t="s">
        <v>8</v>
      </c>
      <c r="K19" s="286" t="s">
        <v>9</v>
      </c>
      <c r="L19" s="287"/>
      <c r="M19" s="115" t="s">
        <v>10</v>
      </c>
      <c r="N19" s="117">
        <v>1</v>
      </c>
      <c r="O19" s="117"/>
      <c r="P19" s="117"/>
      <c r="Q19" s="139"/>
      <c r="S19" s="222" t="s">
        <v>72</v>
      </c>
    </row>
    <row r="20" spans="1:25" x14ac:dyDescent="0.25">
      <c r="A20" s="13" t="s">
        <v>78</v>
      </c>
      <c r="B20" s="295" t="s">
        <v>462</v>
      </c>
      <c r="C20" s="296"/>
      <c r="D20" s="97" t="s">
        <v>20</v>
      </c>
      <c r="E20" s="37"/>
      <c r="F20" s="14">
        <v>2</v>
      </c>
      <c r="G20" s="14"/>
      <c r="H20" s="186"/>
      <c r="I20" s="329"/>
      <c r="J20" s="10" t="s">
        <v>23</v>
      </c>
      <c r="K20" s="264" t="s">
        <v>24</v>
      </c>
      <c r="L20" s="265"/>
      <c r="M20" s="18"/>
      <c r="N20" s="12"/>
      <c r="O20" s="12">
        <v>2</v>
      </c>
      <c r="P20" s="12"/>
      <c r="Q20" s="88"/>
      <c r="S20" s="197"/>
    </row>
    <row r="21" spans="1:25" x14ac:dyDescent="0.25">
      <c r="A21" s="275"/>
      <c r="B21" s="275"/>
      <c r="C21" s="275"/>
      <c r="D21" s="275"/>
      <c r="E21" s="275"/>
      <c r="F21" s="275"/>
      <c r="G21" s="275"/>
      <c r="H21" s="275"/>
      <c r="I21" s="329"/>
      <c r="J21" s="288" t="s">
        <v>25</v>
      </c>
      <c r="K21" s="289"/>
      <c r="L21" s="289"/>
      <c r="M21" s="289"/>
      <c r="N21" s="289"/>
      <c r="O21" s="289"/>
      <c r="P21" s="289"/>
      <c r="Q21" s="290"/>
      <c r="S21" s="197"/>
    </row>
    <row r="22" spans="1:25" x14ac:dyDescent="0.25">
      <c r="A22" s="321" t="s">
        <v>26</v>
      </c>
      <c r="B22" s="322"/>
      <c r="C22" s="322"/>
      <c r="D22" s="323"/>
      <c r="E22" s="50"/>
      <c r="F22" s="51">
        <f>SUM(F23:F26)</f>
        <v>9</v>
      </c>
      <c r="G22" s="231"/>
      <c r="H22" s="89"/>
      <c r="I22" s="329"/>
      <c r="J22" s="282"/>
      <c r="K22" s="282"/>
      <c r="L22" s="282"/>
      <c r="M22" s="282"/>
      <c r="N22" s="282"/>
      <c r="O22" s="282"/>
      <c r="P22" s="282"/>
      <c r="Q22" s="282"/>
      <c r="S22" s="197"/>
    </row>
    <row r="23" spans="1:25" x14ac:dyDescent="0.25">
      <c r="A23" s="109" t="s">
        <v>27</v>
      </c>
      <c r="B23" s="324" t="s">
        <v>28</v>
      </c>
      <c r="C23" s="324"/>
      <c r="D23" s="32"/>
      <c r="E23" s="29"/>
      <c r="F23" s="29">
        <v>3</v>
      </c>
      <c r="G23" s="29"/>
      <c r="H23" s="183"/>
      <c r="I23" s="329"/>
      <c r="J23" s="291" t="s">
        <v>29</v>
      </c>
      <c r="K23" s="292"/>
      <c r="L23" s="292"/>
      <c r="M23" s="292"/>
      <c r="N23" s="292"/>
      <c r="O23" s="54">
        <f>SUM(O28:O33)</f>
        <v>8</v>
      </c>
      <c r="P23" s="231"/>
      <c r="Q23" s="89"/>
      <c r="S23" s="197"/>
    </row>
    <row r="24" spans="1:25" x14ac:dyDescent="0.25">
      <c r="A24" s="10" t="s">
        <v>30</v>
      </c>
      <c r="B24" s="285" t="s">
        <v>490</v>
      </c>
      <c r="C24" s="285"/>
      <c r="D24" s="18"/>
      <c r="E24" s="12"/>
      <c r="F24" s="12">
        <v>2</v>
      </c>
      <c r="G24" s="12"/>
      <c r="H24" s="187"/>
      <c r="I24" s="329"/>
      <c r="J24" s="114" t="s">
        <v>117</v>
      </c>
      <c r="K24" s="286" t="s">
        <v>114</v>
      </c>
      <c r="L24" s="287"/>
      <c r="M24" s="115" t="s">
        <v>10</v>
      </c>
      <c r="N24" s="116">
        <v>2</v>
      </c>
      <c r="O24" s="117"/>
      <c r="P24" s="193"/>
      <c r="Q24" s="118"/>
      <c r="S24" s="197"/>
    </row>
    <row r="25" spans="1:25" x14ac:dyDescent="0.25">
      <c r="A25" s="141" t="s">
        <v>31</v>
      </c>
      <c r="B25" s="264" t="s">
        <v>32</v>
      </c>
      <c r="C25" s="265"/>
      <c r="D25" s="21"/>
      <c r="E25" s="22"/>
      <c r="F25" s="22">
        <v>2</v>
      </c>
      <c r="G25" s="12"/>
      <c r="H25" s="187"/>
      <c r="I25" s="329"/>
      <c r="J25" s="140" t="s">
        <v>108</v>
      </c>
      <c r="K25" s="293" t="s">
        <v>107</v>
      </c>
      <c r="L25" s="294"/>
      <c r="M25" s="122" t="s">
        <v>10</v>
      </c>
      <c r="N25" s="107">
        <v>2</v>
      </c>
      <c r="O25" s="104"/>
      <c r="P25" s="194"/>
      <c r="Q25" s="105"/>
      <c r="S25" s="197"/>
    </row>
    <row r="26" spans="1:25" x14ac:dyDescent="0.25">
      <c r="A26" s="13" t="s">
        <v>34</v>
      </c>
      <c r="B26" s="280" t="s">
        <v>35</v>
      </c>
      <c r="C26" s="281"/>
      <c r="D26" s="169"/>
      <c r="E26" s="14"/>
      <c r="F26" s="14">
        <v>2</v>
      </c>
      <c r="G26" s="14"/>
      <c r="H26" s="186"/>
      <c r="I26" s="329"/>
      <c r="J26" s="103" t="s">
        <v>33</v>
      </c>
      <c r="K26" s="293" t="s">
        <v>487</v>
      </c>
      <c r="L26" s="294"/>
      <c r="M26" s="108" t="s">
        <v>10</v>
      </c>
      <c r="N26" s="104">
        <v>3</v>
      </c>
      <c r="O26" s="104"/>
      <c r="P26" s="194"/>
      <c r="Q26" s="105"/>
      <c r="S26" s="197"/>
    </row>
    <row r="27" spans="1:25" x14ac:dyDescent="0.25">
      <c r="A27" s="273"/>
      <c r="B27" s="273"/>
      <c r="C27" s="273"/>
      <c r="D27" s="273"/>
      <c r="E27" s="273"/>
      <c r="F27" s="273"/>
      <c r="G27" s="273"/>
      <c r="H27" s="273"/>
      <c r="I27" s="329"/>
      <c r="J27" s="167" t="s">
        <v>36</v>
      </c>
      <c r="K27" s="297" t="s">
        <v>488</v>
      </c>
      <c r="L27" s="298"/>
      <c r="M27" s="168" t="s">
        <v>10</v>
      </c>
      <c r="N27" s="165">
        <v>2</v>
      </c>
      <c r="O27" s="165"/>
      <c r="P27" s="195"/>
      <c r="Q27" s="166"/>
      <c r="S27" s="197"/>
    </row>
    <row r="28" spans="1:25" x14ac:dyDescent="0.25">
      <c r="A28" s="291" t="s">
        <v>37</v>
      </c>
      <c r="B28" s="292"/>
      <c r="C28" s="292"/>
      <c r="D28" s="316"/>
      <c r="E28" s="113"/>
      <c r="F28" s="51">
        <f>SUM(F32:F34)</f>
        <v>7</v>
      </c>
      <c r="G28" s="232"/>
      <c r="H28" s="158"/>
      <c r="I28" s="329"/>
      <c r="J28" s="8" t="s">
        <v>168</v>
      </c>
      <c r="K28" s="278" t="s">
        <v>122</v>
      </c>
      <c r="L28" s="279"/>
      <c r="M28" s="30"/>
      <c r="N28" s="9"/>
      <c r="O28" s="9">
        <v>2</v>
      </c>
      <c r="P28" s="11"/>
      <c r="Q28" s="87"/>
      <c r="S28" s="198"/>
    </row>
    <row r="29" spans="1:25" x14ac:dyDescent="0.25">
      <c r="A29" s="114" t="s">
        <v>128</v>
      </c>
      <c r="B29" s="286" t="s">
        <v>129</v>
      </c>
      <c r="C29" s="287"/>
      <c r="D29" s="153" t="s">
        <v>10</v>
      </c>
      <c r="E29" s="117">
        <v>2</v>
      </c>
      <c r="F29" s="117"/>
      <c r="G29" s="193"/>
      <c r="H29" s="154"/>
      <c r="I29" s="329"/>
      <c r="J29" s="19" t="s">
        <v>247</v>
      </c>
      <c r="K29" s="238" t="s">
        <v>123</v>
      </c>
      <c r="L29" s="239"/>
      <c r="M29" s="229"/>
      <c r="N29" s="20"/>
      <c r="O29" s="20">
        <v>2</v>
      </c>
      <c r="P29" s="12"/>
      <c r="Q29" s="88"/>
      <c r="S29" s="199"/>
      <c r="T29" s="199"/>
      <c r="U29" s="199"/>
      <c r="V29" s="199"/>
      <c r="W29" s="199"/>
      <c r="X29" s="199"/>
      <c r="Y29" s="199"/>
    </row>
    <row r="30" spans="1:25" x14ac:dyDescent="0.25">
      <c r="A30" s="119" t="s">
        <v>130</v>
      </c>
      <c r="B30" s="276" t="s">
        <v>131</v>
      </c>
      <c r="C30" s="277"/>
      <c r="D30" s="125" t="s">
        <v>10</v>
      </c>
      <c r="E30" s="120">
        <v>2</v>
      </c>
      <c r="F30" s="120"/>
      <c r="G30" s="194"/>
      <c r="H30" s="124"/>
      <c r="I30" s="329"/>
      <c r="J30" s="8" t="s">
        <v>383</v>
      </c>
      <c r="K30" s="278" t="s">
        <v>489</v>
      </c>
      <c r="L30" s="279"/>
      <c r="M30" s="30"/>
      <c r="N30" s="9"/>
      <c r="O30" s="9">
        <v>2</v>
      </c>
      <c r="P30" s="11"/>
      <c r="Q30" s="87"/>
      <c r="S30" s="200"/>
    </row>
    <row r="31" spans="1:25" ht="24.75" x14ac:dyDescent="0.25">
      <c r="A31" s="155" t="s">
        <v>38</v>
      </c>
      <c r="B31" s="317" t="s">
        <v>463</v>
      </c>
      <c r="C31" s="318"/>
      <c r="D31" s="156" t="s">
        <v>10</v>
      </c>
      <c r="E31" s="135">
        <v>3</v>
      </c>
      <c r="F31" s="135"/>
      <c r="G31" s="195"/>
      <c r="H31" s="157"/>
      <c r="I31" s="329"/>
      <c r="J31" s="288" t="s">
        <v>124</v>
      </c>
      <c r="K31" s="289"/>
      <c r="L31" s="289"/>
      <c r="M31" s="289"/>
      <c r="N31" s="289"/>
      <c r="O31" s="289"/>
      <c r="P31" s="289"/>
      <c r="Q31" s="290"/>
      <c r="S31" s="201"/>
    </row>
    <row r="32" spans="1:25" x14ac:dyDescent="0.25">
      <c r="A32" s="8" t="s">
        <v>39</v>
      </c>
      <c r="B32" s="278" t="s">
        <v>40</v>
      </c>
      <c r="C32" s="279"/>
      <c r="D32" s="30"/>
      <c r="E32" s="9"/>
      <c r="F32" s="9">
        <v>2</v>
      </c>
      <c r="G32" s="9"/>
      <c r="H32" s="188"/>
      <c r="I32" s="329"/>
      <c r="J32" s="24" t="s">
        <v>119</v>
      </c>
      <c r="K32" s="236" t="s">
        <v>120</v>
      </c>
      <c r="L32" s="237"/>
      <c r="M32" s="148" t="s">
        <v>18</v>
      </c>
      <c r="N32" s="29"/>
      <c r="O32" s="25">
        <v>2</v>
      </c>
      <c r="P32" s="29"/>
      <c r="Q32" s="183"/>
      <c r="S32" s="198"/>
    </row>
    <row r="33" spans="1:21" x14ac:dyDescent="0.25">
      <c r="A33" s="13" t="s">
        <v>118</v>
      </c>
      <c r="B33" s="280" t="s">
        <v>41</v>
      </c>
      <c r="C33" s="281"/>
      <c r="D33" s="98"/>
      <c r="E33" s="144"/>
      <c r="F33" s="14">
        <v>2</v>
      </c>
      <c r="G33" s="14"/>
      <c r="H33" s="186"/>
      <c r="I33" s="329"/>
      <c r="J33" s="26" t="s">
        <v>58</v>
      </c>
      <c r="K33" s="240" t="s">
        <v>121</v>
      </c>
      <c r="L33" s="241"/>
      <c r="M33" s="98"/>
      <c r="N33" s="144"/>
      <c r="O33" s="27"/>
      <c r="P33" s="144"/>
      <c r="Q33" s="93"/>
      <c r="S33" s="202"/>
    </row>
    <row r="34" spans="1:21" x14ac:dyDescent="0.25">
      <c r="A34" s="23" t="s">
        <v>59</v>
      </c>
      <c r="B34" s="270" t="s">
        <v>111</v>
      </c>
      <c r="C34" s="271"/>
      <c r="D34" s="98"/>
      <c r="E34" s="144"/>
      <c r="F34" s="144">
        <v>3</v>
      </c>
      <c r="G34" s="144"/>
      <c r="H34" s="151"/>
      <c r="I34" s="329"/>
      <c r="J34" s="282"/>
      <c r="K34" s="282"/>
      <c r="L34" s="282"/>
      <c r="M34" s="282"/>
      <c r="N34" s="282"/>
      <c r="O34" s="282"/>
      <c r="P34" s="282"/>
      <c r="Q34" s="282"/>
      <c r="S34" s="198"/>
    </row>
    <row r="35" spans="1:21" x14ac:dyDescent="0.25">
      <c r="A35" s="282"/>
      <c r="B35" s="282"/>
      <c r="C35" s="282"/>
      <c r="D35" s="282"/>
      <c r="E35" s="282"/>
      <c r="F35" s="282"/>
      <c r="G35" s="282"/>
      <c r="H35" s="282"/>
      <c r="I35" s="329"/>
      <c r="J35" s="291" t="s">
        <v>42</v>
      </c>
      <c r="K35" s="292"/>
      <c r="L35" s="292"/>
      <c r="M35" s="308"/>
      <c r="N35" s="159"/>
      <c r="O35" s="51">
        <f>SUM(O38:O43)</f>
        <v>13</v>
      </c>
      <c r="P35" s="232"/>
      <c r="Q35" s="160"/>
      <c r="S35" s="203"/>
    </row>
    <row r="36" spans="1:21" x14ac:dyDescent="0.25">
      <c r="A36" s="251" t="s">
        <v>46</v>
      </c>
      <c r="B36" s="252"/>
      <c r="C36" s="252"/>
      <c r="D36" s="253"/>
      <c r="E36" s="52"/>
      <c r="F36" s="53">
        <f>SUM(F37:F38)</f>
        <v>6</v>
      </c>
      <c r="G36" s="233"/>
      <c r="H36" s="145"/>
      <c r="I36" s="329"/>
      <c r="J36" s="114" t="s">
        <v>43</v>
      </c>
      <c r="K36" s="286" t="s">
        <v>44</v>
      </c>
      <c r="L36" s="287"/>
      <c r="M36" s="115" t="s">
        <v>10</v>
      </c>
      <c r="N36" s="116">
        <v>3</v>
      </c>
      <c r="O36" s="117"/>
      <c r="P36" s="193"/>
      <c r="Q36" s="118"/>
      <c r="S36" s="198"/>
    </row>
    <row r="37" spans="1:21" x14ac:dyDescent="0.25">
      <c r="A37" s="28" t="s">
        <v>497</v>
      </c>
      <c r="B37" s="283" t="s">
        <v>496</v>
      </c>
      <c r="C37" s="284"/>
      <c r="D37" s="32"/>
      <c r="E37" s="29"/>
      <c r="F37" s="29">
        <v>3</v>
      </c>
      <c r="G37" s="29"/>
      <c r="H37" s="183"/>
      <c r="I37" s="329"/>
      <c r="J37" s="162" t="s">
        <v>45</v>
      </c>
      <c r="K37" s="297" t="s">
        <v>60</v>
      </c>
      <c r="L37" s="298"/>
      <c r="M37" s="163" t="s">
        <v>10</v>
      </c>
      <c r="N37" s="164">
        <v>3</v>
      </c>
      <c r="O37" s="165"/>
      <c r="P37" s="195"/>
      <c r="Q37" s="166"/>
      <c r="S37" s="204"/>
    </row>
    <row r="38" spans="1:21" x14ac:dyDescent="0.25">
      <c r="A38" s="13" t="s">
        <v>464</v>
      </c>
      <c r="B38" s="280" t="s">
        <v>486</v>
      </c>
      <c r="C38" s="281"/>
      <c r="D38" s="31" t="s">
        <v>498</v>
      </c>
      <c r="E38" s="14"/>
      <c r="F38" s="14">
        <v>3</v>
      </c>
      <c r="G38" s="14"/>
      <c r="H38" s="186"/>
      <c r="I38" s="329"/>
      <c r="J38" s="161" t="s">
        <v>89</v>
      </c>
      <c r="K38" s="278" t="s">
        <v>495</v>
      </c>
      <c r="L38" s="279"/>
      <c r="M38" s="17"/>
      <c r="N38" s="11"/>
      <c r="O38" s="9">
        <v>3</v>
      </c>
      <c r="P38" s="11"/>
      <c r="Q38" s="190"/>
      <c r="S38" s="198"/>
    </row>
    <row r="39" spans="1:21" x14ac:dyDescent="0.25">
      <c r="A39" s="319"/>
      <c r="B39" s="282"/>
      <c r="C39" s="282"/>
      <c r="D39" s="282"/>
      <c r="E39" s="282"/>
      <c r="F39" s="282"/>
      <c r="G39" s="282"/>
      <c r="H39" s="320"/>
      <c r="I39" s="329"/>
      <c r="J39" s="34" t="s">
        <v>90</v>
      </c>
      <c r="K39" s="264" t="s">
        <v>48</v>
      </c>
      <c r="L39" s="265"/>
      <c r="M39" s="17"/>
      <c r="N39" s="11"/>
      <c r="O39" s="11">
        <v>2</v>
      </c>
      <c r="P39" s="12"/>
      <c r="Q39" s="185"/>
      <c r="S39" s="197"/>
    </row>
    <row r="40" spans="1:21" x14ac:dyDescent="0.25">
      <c r="A40" s="251" t="s">
        <v>49</v>
      </c>
      <c r="B40" s="252"/>
      <c r="C40" s="252"/>
      <c r="D40" s="253"/>
      <c r="E40" s="52"/>
      <c r="F40" s="53">
        <v>6</v>
      </c>
      <c r="G40" s="233"/>
      <c r="H40" s="145"/>
      <c r="I40" s="329"/>
      <c r="J40" s="19" t="s">
        <v>138</v>
      </c>
      <c r="K40" s="238" t="s">
        <v>116</v>
      </c>
      <c r="L40" s="239"/>
      <c r="M40" s="96"/>
      <c r="N40" s="20"/>
      <c r="O40" s="20">
        <v>3</v>
      </c>
      <c r="P40" s="12"/>
      <c r="Q40" s="185"/>
      <c r="S40" s="198"/>
      <c r="U40" s="2"/>
    </row>
    <row r="41" spans="1:21" x14ac:dyDescent="0.25">
      <c r="A41" s="24"/>
      <c r="B41" s="236"/>
      <c r="C41" s="237"/>
      <c r="D41" s="152"/>
      <c r="E41" s="25"/>
      <c r="F41" s="25"/>
      <c r="G41" s="25"/>
      <c r="H41" s="189"/>
      <c r="I41" s="329"/>
      <c r="J41" s="36" t="s">
        <v>138</v>
      </c>
      <c r="K41" s="295" t="s">
        <v>115</v>
      </c>
      <c r="L41" s="296"/>
      <c r="M41" s="99"/>
      <c r="N41" s="37"/>
      <c r="O41" s="37">
        <v>2</v>
      </c>
      <c r="P41" s="14"/>
      <c r="Q41" s="186"/>
      <c r="S41" s="203"/>
    </row>
    <row r="42" spans="1:21" x14ac:dyDescent="0.25">
      <c r="A42" s="10"/>
      <c r="B42" s="264"/>
      <c r="C42" s="265"/>
      <c r="D42" s="17"/>
      <c r="E42" s="11"/>
      <c r="F42" s="12"/>
      <c r="G42" s="12"/>
      <c r="H42" s="185"/>
      <c r="I42" s="329"/>
      <c r="J42" s="24" t="s">
        <v>94</v>
      </c>
      <c r="K42" s="236" t="s">
        <v>95</v>
      </c>
      <c r="L42" s="237"/>
      <c r="M42" s="33" t="s">
        <v>18</v>
      </c>
      <c r="N42" s="25"/>
      <c r="O42" s="25">
        <v>3</v>
      </c>
      <c r="P42" s="29"/>
      <c r="Q42" s="90"/>
      <c r="S42" s="198"/>
    </row>
    <row r="43" spans="1:21" x14ac:dyDescent="0.25">
      <c r="A43" s="10"/>
      <c r="B43" s="285"/>
      <c r="C43" s="285"/>
      <c r="D43" s="18"/>
      <c r="E43" s="12"/>
      <c r="F43" s="12"/>
      <c r="G43" s="12"/>
      <c r="H43" s="187"/>
      <c r="I43" s="329"/>
      <c r="J43" s="36" t="s">
        <v>47</v>
      </c>
      <c r="K43" s="240" t="s">
        <v>405</v>
      </c>
      <c r="L43" s="241"/>
      <c r="M43" s="99"/>
      <c r="N43" s="37"/>
      <c r="O43" s="37"/>
      <c r="P43" s="14"/>
      <c r="Q43" s="92"/>
      <c r="S43" s="204"/>
    </row>
    <row r="44" spans="1:21" x14ac:dyDescent="0.25">
      <c r="A44" s="10"/>
      <c r="B44" s="264"/>
      <c r="C44" s="265"/>
      <c r="D44" s="191"/>
      <c r="E44" s="12"/>
      <c r="F44" s="12"/>
      <c r="G44" s="12"/>
      <c r="H44" s="185"/>
      <c r="I44" s="329"/>
      <c r="J44" s="282"/>
      <c r="K44" s="282"/>
      <c r="L44" s="282"/>
      <c r="M44" s="282"/>
      <c r="N44" s="282"/>
      <c r="O44" s="282"/>
      <c r="P44" s="282"/>
      <c r="Q44" s="282"/>
      <c r="S44" s="198"/>
    </row>
    <row r="45" spans="1:21" x14ac:dyDescent="0.25">
      <c r="A45" s="13"/>
      <c r="B45" s="280"/>
      <c r="C45" s="281"/>
      <c r="D45" s="192"/>
      <c r="E45" s="14"/>
      <c r="F45" s="14"/>
      <c r="G45" s="14"/>
      <c r="H45" s="186"/>
      <c r="I45" s="329"/>
      <c r="J45" s="251" t="s">
        <v>50</v>
      </c>
      <c r="K45" s="252"/>
      <c r="L45" s="252"/>
      <c r="M45" s="252"/>
      <c r="N45" s="252"/>
      <c r="O45" s="252"/>
      <c r="P45" s="252"/>
      <c r="Q45" s="253"/>
      <c r="S45" s="203"/>
    </row>
    <row r="46" spans="1:21" x14ac:dyDescent="0.25">
      <c r="A46" s="275"/>
      <c r="B46" s="275"/>
      <c r="C46" s="275"/>
      <c r="D46" s="275"/>
      <c r="E46" s="275"/>
      <c r="F46" s="275"/>
      <c r="G46" s="275"/>
      <c r="H46" s="275"/>
      <c r="I46" s="329"/>
      <c r="J46" s="248" t="s">
        <v>51</v>
      </c>
      <c r="K46" s="249"/>
      <c r="L46" s="250"/>
      <c r="M46" s="272">
        <f>SUM(F8,F22,F28,F36,F40,O8,O18,O23,O35)</f>
        <v>78</v>
      </c>
      <c r="N46" s="273"/>
      <c r="O46" s="273"/>
      <c r="P46" s="273"/>
      <c r="Q46" s="274"/>
      <c r="S46" s="198"/>
    </row>
    <row r="47" spans="1:21" x14ac:dyDescent="0.25">
      <c r="A47" s="251" t="s">
        <v>109</v>
      </c>
      <c r="B47" s="252"/>
      <c r="C47" s="252"/>
      <c r="D47" s="252"/>
      <c r="E47" s="253"/>
      <c r="F47" s="53">
        <f>SUM(F48:F49)</f>
        <v>0</v>
      </c>
      <c r="G47" s="233"/>
      <c r="H47" s="145"/>
      <c r="I47" s="329"/>
      <c r="J47" s="248" t="s">
        <v>52</v>
      </c>
      <c r="K47" s="249"/>
      <c r="L47" s="250"/>
      <c r="M47" s="272">
        <f>SUM(G8:G45,P9:P43)</f>
        <v>0</v>
      </c>
      <c r="N47" s="273"/>
      <c r="O47" s="273"/>
      <c r="P47" s="273"/>
      <c r="Q47" s="274"/>
      <c r="S47" s="204"/>
    </row>
    <row r="48" spans="1:21" x14ac:dyDescent="0.25">
      <c r="A48" s="28"/>
      <c r="B48" s="283"/>
      <c r="C48" s="284"/>
      <c r="D48" s="32"/>
      <c r="E48" s="29"/>
      <c r="F48" s="29">
        <v>0</v>
      </c>
      <c r="G48" s="29"/>
      <c r="H48" s="90"/>
      <c r="I48" s="329"/>
      <c r="J48" s="248" t="s">
        <v>61</v>
      </c>
      <c r="K48" s="249"/>
      <c r="L48" s="250"/>
      <c r="M48" s="268">
        <f>SUM(E9:E11,E29:E31,N9:N12,N19,N24:N27,N36:N37)</f>
        <v>38</v>
      </c>
      <c r="N48" s="269"/>
      <c r="O48" s="146"/>
      <c r="P48" s="266">
        <f>SUM(F9:F11,F29:F31,O9:O12,O19,O24:O27,O36:O37)</f>
        <v>0</v>
      </c>
      <c r="Q48" s="267"/>
      <c r="S48" s="198"/>
    </row>
    <row r="49" spans="1:23" x14ac:dyDescent="0.25">
      <c r="A49" s="16"/>
      <c r="B49" s="264"/>
      <c r="C49" s="265"/>
      <c r="D49" s="18"/>
      <c r="E49" s="11"/>
      <c r="F49" s="11">
        <v>0</v>
      </c>
      <c r="G49" s="11"/>
      <c r="H49" s="87"/>
      <c r="I49" s="329"/>
      <c r="J49" s="248" t="s">
        <v>53</v>
      </c>
      <c r="K49" s="249"/>
      <c r="L49" s="250"/>
      <c r="M49" s="254">
        <f>SUM(M46,P48,P52)</f>
        <v>78</v>
      </c>
      <c r="N49" s="255"/>
      <c r="O49" s="255"/>
      <c r="P49" s="255"/>
      <c r="Q49" s="256"/>
      <c r="S49" s="203"/>
    </row>
    <row r="50" spans="1:23" x14ac:dyDescent="0.25">
      <c r="A50" s="16"/>
      <c r="B50" s="264"/>
      <c r="C50" s="265"/>
      <c r="D50" s="18"/>
      <c r="E50" s="11"/>
      <c r="F50" s="11">
        <v>0</v>
      </c>
      <c r="G50" s="11"/>
      <c r="H50" s="87"/>
      <c r="I50" s="329"/>
      <c r="J50" s="248" t="s">
        <v>54</v>
      </c>
      <c r="K50" s="249"/>
      <c r="L50" s="250"/>
      <c r="M50" s="254">
        <f>M46-M47</f>
        <v>78</v>
      </c>
      <c r="N50" s="255"/>
      <c r="O50" s="255"/>
      <c r="P50" s="255"/>
      <c r="Q50" s="256"/>
      <c r="R50" s="223">
        <f>M47</f>
        <v>0</v>
      </c>
      <c r="S50" s="206" t="s">
        <v>457</v>
      </c>
    </row>
    <row r="51" spans="1:23" x14ac:dyDescent="0.25">
      <c r="A51" s="16"/>
      <c r="B51" s="264"/>
      <c r="C51" s="265"/>
      <c r="D51" s="18"/>
      <c r="E51" s="11"/>
      <c r="F51" s="11">
        <v>0</v>
      </c>
      <c r="G51" s="11"/>
      <c r="H51" s="87"/>
      <c r="I51" s="329"/>
      <c r="J51" s="35"/>
      <c r="K51" s="35"/>
      <c r="L51" s="35"/>
      <c r="M51" s="100"/>
      <c r="N51" s="100"/>
      <c r="O51" s="100"/>
      <c r="P51" s="100"/>
      <c r="Q51" s="100"/>
      <c r="R51" s="223">
        <f>P48</f>
        <v>0</v>
      </c>
      <c r="S51" s="206" t="s">
        <v>458</v>
      </c>
    </row>
    <row r="52" spans="1:23" x14ac:dyDescent="0.25">
      <c r="A52" s="23"/>
      <c r="B52" s="270"/>
      <c r="C52" s="271"/>
      <c r="D52" s="31"/>
      <c r="E52" s="144"/>
      <c r="F52" s="144">
        <v>0</v>
      </c>
      <c r="G52" s="144"/>
      <c r="H52" s="93"/>
      <c r="I52" s="3"/>
      <c r="J52" s="251" t="s">
        <v>96</v>
      </c>
      <c r="K52" s="252"/>
      <c r="L52" s="252"/>
      <c r="M52" s="253"/>
      <c r="N52" s="52"/>
      <c r="O52" s="53"/>
      <c r="P52" s="244">
        <f>SUM(P53:P55)</f>
        <v>0</v>
      </c>
      <c r="Q52" s="245"/>
      <c r="R52" s="223">
        <f>P52</f>
        <v>0</v>
      </c>
      <c r="S52" s="206" t="s">
        <v>96</v>
      </c>
    </row>
    <row r="53" spans="1:23" x14ac:dyDescent="0.25">
      <c r="A53" s="260" t="s">
        <v>55</v>
      </c>
      <c r="B53" s="261"/>
      <c r="C53" s="261"/>
      <c r="D53" s="261"/>
      <c r="E53" s="261"/>
      <c r="F53" s="261"/>
      <c r="G53" s="261"/>
      <c r="H53" s="262"/>
      <c r="I53" s="3"/>
      <c r="J53" s="24"/>
      <c r="K53" s="236"/>
      <c r="L53" s="237"/>
      <c r="M53" s="110"/>
      <c r="N53" s="25"/>
      <c r="O53" s="25"/>
      <c r="P53" s="29"/>
      <c r="Q53" s="149"/>
      <c r="R53" s="223">
        <f>G58</f>
        <v>0</v>
      </c>
      <c r="S53" s="207" t="s">
        <v>459</v>
      </c>
      <c r="T53" s="4"/>
      <c r="U53" s="5"/>
      <c r="V53" s="5"/>
      <c r="W53" s="6"/>
    </row>
    <row r="54" spans="1:23" ht="15.75" thickBot="1" x14ac:dyDescent="0.3">
      <c r="A54" s="38" t="s">
        <v>56</v>
      </c>
      <c r="B54" s="263" t="s">
        <v>57</v>
      </c>
      <c r="C54" s="263"/>
      <c r="D54" s="39"/>
      <c r="E54" s="142"/>
      <c r="F54" s="142">
        <v>0</v>
      </c>
      <c r="G54" s="142"/>
      <c r="H54" s="94"/>
      <c r="I54" s="3"/>
      <c r="J54" s="8"/>
      <c r="K54" s="238"/>
      <c r="L54" s="239"/>
      <c r="M54" s="111"/>
      <c r="N54" s="9"/>
      <c r="O54" s="9"/>
      <c r="P54" s="12"/>
      <c r="Q54" s="91"/>
      <c r="R54" s="224">
        <f>SUM(R50:R53)</f>
        <v>0</v>
      </c>
      <c r="S54" s="226" t="s">
        <v>456</v>
      </c>
    </row>
    <row r="55" spans="1:23" x14ac:dyDescent="0.25">
      <c r="A55" s="340" t="s">
        <v>102</v>
      </c>
      <c r="B55" s="341"/>
      <c r="C55" s="341"/>
      <c r="D55" s="341"/>
      <c r="E55" s="342"/>
      <c r="F55" s="311" t="s">
        <v>103</v>
      </c>
      <c r="G55" s="312"/>
      <c r="H55" s="40" t="s">
        <v>104</v>
      </c>
      <c r="J55" s="8"/>
      <c r="K55" s="238"/>
      <c r="L55" s="239"/>
      <c r="M55" s="111"/>
      <c r="N55" s="9"/>
      <c r="O55" s="9"/>
      <c r="P55" s="12"/>
      <c r="Q55" s="91"/>
      <c r="R55" s="225"/>
      <c r="S55" s="208"/>
    </row>
    <row r="56" spans="1:23" ht="15.75" thickBot="1" x14ac:dyDescent="0.3">
      <c r="A56" s="343" t="s">
        <v>101</v>
      </c>
      <c r="B56" s="344"/>
      <c r="C56" s="344"/>
      <c r="D56" s="344"/>
      <c r="E56" s="345"/>
      <c r="F56" s="310"/>
      <c r="G56" s="313"/>
      <c r="H56" s="95"/>
      <c r="J56" s="8"/>
      <c r="K56" s="238"/>
      <c r="L56" s="239"/>
      <c r="M56" s="111"/>
      <c r="N56" s="9"/>
      <c r="O56" s="9"/>
      <c r="P56" s="12"/>
      <c r="Q56" s="91"/>
      <c r="R56" s="223">
        <f>M50+M48-P48</f>
        <v>116</v>
      </c>
      <c r="S56" s="206" t="s">
        <v>460</v>
      </c>
    </row>
    <row r="57" spans="1:23" ht="15.75" thickBot="1" x14ac:dyDescent="0.3">
      <c r="A57" s="1"/>
      <c r="B57" s="1"/>
      <c r="C57" s="1"/>
      <c r="D57" s="15"/>
      <c r="E57" s="5"/>
      <c r="F57" s="7"/>
      <c r="G57" s="5"/>
      <c r="H57" s="5"/>
      <c r="J57" s="8"/>
      <c r="K57" s="238"/>
      <c r="L57" s="239"/>
      <c r="M57" s="111"/>
      <c r="N57" s="9"/>
      <c r="O57" s="9"/>
      <c r="P57" s="12"/>
      <c r="Q57" s="91"/>
      <c r="R57" s="223">
        <f>R56/14</f>
        <v>8.2857142857142865</v>
      </c>
      <c r="S57" s="205" t="s">
        <v>461</v>
      </c>
    </row>
    <row r="58" spans="1:23" x14ac:dyDescent="0.25">
      <c r="A58" s="291" t="s">
        <v>454</v>
      </c>
      <c r="B58" s="292"/>
      <c r="C58" s="292"/>
      <c r="D58" s="308"/>
      <c r="E58" s="113"/>
      <c r="F58" s="51"/>
      <c r="G58" s="325">
        <f>SUM(F59:F62)</f>
        <v>0</v>
      </c>
      <c r="H58" s="326"/>
      <c r="J58" s="8"/>
      <c r="K58" s="238"/>
      <c r="L58" s="239"/>
      <c r="M58" s="111"/>
      <c r="N58" s="9"/>
      <c r="O58" s="9"/>
      <c r="P58" s="12"/>
      <c r="Q58" s="91"/>
      <c r="R58" s="196"/>
      <c r="S58" s="198"/>
    </row>
    <row r="59" spans="1:23" x14ac:dyDescent="0.25">
      <c r="A59" s="109"/>
      <c r="B59" s="283"/>
      <c r="C59" s="284"/>
      <c r="D59" s="110"/>
      <c r="E59" s="29"/>
      <c r="F59" s="29"/>
      <c r="G59" s="29"/>
      <c r="H59" s="149"/>
      <c r="J59" s="26"/>
      <c r="K59" s="240"/>
      <c r="L59" s="241"/>
      <c r="M59" s="150"/>
      <c r="N59" s="27"/>
      <c r="O59" s="27"/>
      <c r="P59" s="14"/>
      <c r="Q59" s="151"/>
      <c r="S59" s="204"/>
    </row>
    <row r="60" spans="1:23" x14ac:dyDescent="0.25">
      <c r="A60" s="34"/>
      <c r="B60" s="327"/>
      <c r="C60" s="328"/>
      <c r="D60" s="111"/>
      <c r="E60" s="11"/>
      <c r="F60" s="11"/>
      <c r="G60" s="12"/>
      <c r="H60" s="91"/>
      <c r="S60" s="198"/>
    </row>
    <row r="61" spans="1:23" x14ac:dyDescent="0.25">
      <c r="A61" s="8"/>
      <c r="B61" s="238"/>
      <c r="C61" s="239"/>
      <c r="D61" s="111"/>
      <c r="E61" s="9"/>
      <c r="F61" s="9"/>
      <c r="G61" s="12"/>
      <c r="H61" s="91"/>
      <c r="S61" s="197"/>
    </row>
    <row r="62" spans="1:23" x14ac:dyDescent="0.25">
      <c r="A62" s="23"/>
      <c r="B62" s="270"/>
      <c r="C62" s="271"/>
      <c r="D62" s="31"/>
      <c r="E62" s="144"/>
      <c r="F62" s="144"/>
      <c r="G62" s="14"/>
      <c r="H62" s="93"/>
      <c r="S62" s="200"/>
    </row>
  </sheetData>
  <mergeCells count="3">
    <mergeCell ref="A55:E55"/>
    <mergeCell ref="A56:E56"/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opLeftCell="C1" zoomScale="90" zoomScaleNormal="90" zoomScalePageLayoutView="90" workbookViewId="0">
      <selection activeCell="K20" sqref="K20"/>
    </sheetView>
  </sheetViews>
  <sheetFormatPr defaultColWidth="8.85546875" defaultRowHeight="10.5" x14ac:dyDescent="0.15"/>
  <cols>
    <col min="1" max="1" width="10.140625" style="44" customWidth="1"/>
    <col min="2" max="2" width="43.140625" style="44" customWidth="1"/>
    <col min="3" max="3" width="1.140625" style="44" customWidth="1"/>
    <col min="4" max="4" width="8.85546875" style="44"/>
    <col min="5" max="5" width="39.42578125" style="44" customWidth="1"/>
    <col min="6" max="6" width="0.85546875" style="44" customWidth="1"/>
    <col min="7" max="7" width="8.85546875" style="44"/>
    <col min="8" max="8" width="45" style="44" customWidth="1"/>
    <col min="9" max="9" width="0.85546875" style="44" customWidth="1"/>
    <col min="10" max="10" width="9" style="44" customWidth="1"/>
    <col min="11" max="11" width="44.7109375" style="44" customWidth="1"/>
    <col min="12" max="12" width="0.7109375" style="44" customWidth="1"/>
    <col min="13" max="13" width="8.85546875" style="44"/>
    <col min="14" max="14" width="48.42578125" style="44" customWidth="1"/>
    <col min="15" max="16384" width="8.85546875" style="44"/>
  </cols>
  <sheetData>
    <row r="1" spans="1:14" ht="57" customHeight="1" x14ac:dyDescent="0.15">
      <c r="A1" s="339" t="s">
        <v>410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x14ac:dyDescent="0.15">
      <c r="A2" s="336" t="s">
        <v>140</v>
      </c>
      <c r="B2" s="336"/>
      <c r="C2" s="338"/>
      <c r="D2" s="336" t="s">
        <v>134</v>
      </c>
      <c r="E2" s="336"/>
      <c r="F2" s="338"/>
      <c r="G2" s="336" t="s">
        <v>135</v>
      </c>
      <c r="H2" s="336"/>
      <c r="I2" s="338"/>
      <c r="J2" s="336" t="s">
        <v>136</v>
      </c>
      <c r="K2" s="336"/>
      <c r="L2" s="338"/>
      <c r="M2" s="336" t="s">
        <v>137</v>
      </c>
      <c r="N2" s="336"/>
    </row>
    <row r="3" spans="1:14" x14ac:dyDescent="0.15">
      <c r="A3" s="44" t="s">
        <v>139</v>
      </c>
      <c r="B3" s="44" t="s">
        <v>140</v>
      </c>
      <c r="C3" s="338"/>
      <c r="D3" s="44" t="s">
        <v>59</v>
      </c>
      <c r="E3" s="44" t="s">
        <v>111</v>
      </c>
      <c r="F3" s="338"/>
      <c r="G3" s="46" t="s">
        <v>138</v>
      </c>
      <c r="H3" s="46" t="s">
        <v>116</v>
      </c>
      <c r="I3" s="338"/>
      <c r="J3" s="44" t="s">
        <v>113</v>
      </c>
      <c r="K3" s="44" t="s">
        <v>126</v>
      </c>
      <c r="L3" s="338"/>
      <c r="M3" s="44" t="s">
        <v>112</v>
      </c>
      <c r="N3" s="44" t="s">
        <v>122</v>
      </c>
    </row>
    <row r="4" spans="1:14" x14ac:dyDescent="0.15">
      <c r="C4" s="338"/>
      <c r="D4" s="44" t="s">
        <v>141</v>
      </c>
      <c r="E4" s="44" t="s">
        <v>142</v>
      </c>
      <c r="F4" s="338"/>
      <c r="G4" s="49" t="s">
        <v>407</v>
      </c>
      <c r="H4" s="49" t="s">
        <v>143</v>
      </c>
      <c r="I4" s="338"/>
      <c r="J4" s="44" t="s">
        <v>144</v>
      </c>
      <c r="K4" s="44" t="s">
        <v>145</v>
      </c>
      <c r="L4" s="338"/>
      <c r="M4" s="44" t="s">
        <v>146</v>
      </c>
      <c r="N4" s="44" t="s">
        <v>147</v>
      </c>
    </row>
    <row r="5" spans="1:14" x14ac:dyDescent="0.15">
      <c r="A5" s="336" t="s">
        <v>169</v>
      </c>
      <c r="B5" s="336"/>
      <c r="C5" s="338"/>
      <c r="D5" s="44" t="s">
        <v>148</v>
      </c>
      <c r="E5" s="44" t="s">
        <v>149</v>
      </c>
      <c r="F5" s="338"/>
      <c r="G5" s="44" t="s">
        <v>150</v>
      </c>
      <c r="H5" s="44" t="s">
        <v>151</v>
      </c>
      <c r="I5" s="338"/>
      <c r="J5" s="44" t="s">
        <v>152</v>
      </c>
      <c r="K5" s="44" t="s">
        <v>153</v>
      </c>
      <c r="L5" s="338"/>
      <c r="M5" s="44" t="s">
        <v>160</v>
      </c>
      <c r="N5" s="44" t="s">
        <v>161</v>
      </c>
    </row>
    <row r="6" spans="1:14" x14ac:dyDescent="0.15">
      <c r="A6" s="45" t="s">
        <v>78</v>
      </c>
      <c r="B6" s="45" t="s">
        <v>110</v>
      </c>
      <c r="C6" s="338"/>
      <c r="D6" s="44" t="s">
        <v>154</v>
      </c>
      <c r="E6" s="44" t="s">
        <v>155</v>
      </c>
      <c r="F6" s="338"/>
      <c r="G6" s="44" t="s">
        <v>156</v>
      </c>
      <c r="H6" s="44" t="s">
        <v>157</v>
      </c>
      <c r="I6" s="338"/>
      <c r="J6" s="44" t="s">
        <v>158</v>
      </c>
      <c r="K6" s="44" t="s">
        <v>159</v>
      </c>
      <c r="L6" s="338"/>
      <c r="M6" s="44" t="s">
        <v>168</v>
      </c>
      <c r="N6" s="44" t="s">
        <v>107</v>
      </c>
    </row>
    <row r="7" spans="1:14" x14ac:dyDescent="0.15">
      <c r="A7" s="44" t="s">
        <v>185</v>
      </c>
      <c r="B7" s="44" t="s">
        <v>186</v>
      </c>
      <c r="C7" s="338"/>
      <c r="D7" s="44" t="s">
        <v>162</v>
      </c>
      <c r="E7" s="44" t="s">
        <v>163</v>
      </c>
      <c r="F7" s="338"/>
      <c r="G7" s="44" t="s">
        <v>164</v>
      </c>
      <c r="H7" s="44" t="s">
        <v>165</v>
      </c>
      <c r="I7" s="338"/>
      <c r="J7" s="44" t="s">
        <v>166</v>
      </c>
      <c r="K7" s="44" t="s">
        <v>167</v>
      </c>
      <c r="L7" s="338"/>
      <c r="M7" s="44" t="s">
        <v>175</v>
      </c>
      <c r="N7" s="44" t="s">
        <v>176</v>
      </c>
    </row>
    <row r="8" spans="1:14" x14ac:dyDescent="0.15">
      <c r="A8" s="44" t="s">
        <v>195</v>
      </c>
      <c r="B8" s="44" t="s">
        <v>196</v>
      </c>
      <c r="C8" s="338"/>
      <c r="D8" s="44" t="s">
        <v>170</v>
      </c>
      <c r="E8" s="44" t="s">
        <v>171</v>
      </c>
      <c r="F8" s="338"/>
      <c r="G8" s="44" t="s">
        <v>172</v>
      </c>
      <c r="H8" s="44" t="s">
        <v>173</v>
      </c>
      <c r="I8" s="338"/>
      <c r="J8" s="44" t="s">
        <v>174</v>
      </c>
      <c r="K8" s="44" t="s">
        <v>408</v>
      </c>
      <c r="L8" s="338"/>
      <c r="M8" s="44" t="s">
        <v>183</v>
      </c>
      <c r="N8" s="44" t="s">
        <v>184</v>
      </c>
    </row>
    <row r="9" spans="1:14" x14ac:dyDescent="0.15">
      <c r="A9" s="44" t="s">
        <v>203</v>
      </c>
      <c r="B9" s="44" t="s">
        <v>204</v>
      </c>
      <c r="C9" s="338"/>
      <c r="D9" s="44" t="s">
        <v>177</v>
      </c>
      <c r="E9" s="44" t="s">
        <v>178</v>
      </c>
      <c r="F9" s="338"/>
      <c r="G9" s="44" t="s">
        <v>179</v>
      </c>
      <c r="H9" s="44" t="s">
        <v>180</v>
      </c>
      <c r="I9" s="338"/>
      <c r="J9" s="44" t="s">
        <v>181</v>
      </c>
      <c r="K9" s="44" t="s">
        <v>182</v>
      </c>
      <c r="L9" s="338"/>
      <c r="M9" s="44" t="s">
        <v>193</v>
      </c>
      <c r="N9" s="44" t="s">
        <v>194</v>
      </c>
    </row>
    <row r="10" spans="1:14" x14ac:dyDescent="0.15">
      <c r="A10" s="44" t="s">
        <v>209</v>
      </c>
      <c r="B10" s="44" t="s">
        <v>210</v>
      </c>
      <c r="C10" s="338"/>
      <c r="D10" s="44" t="s">
        <v>187</v>
      </c>
      <c r="E10" s="44" t="s">
        <v>188</v>
      </c>
      <c r="F10" s="338"/>
      <c r="G10" s="44" t="s">
        <v>189</v>
      </c>
      <c r="H10" s="44" t="s">
        <v>190</v>
      </c>
      <c r="I10" s="338"/>
      <c r="J10" s="44" t="s">
        <v>191</v>
      </c>
      <c r="K10" s="44" t="s">
        <v>192</v>
      </c>
      <c r="L10" s="338"/>
      <c r="M10" s="44" t="s">
        <v>201</v>
      </c>
      <c r="N10" s="44" t="s">
        <v>202</v>
      </c>
    </row>
    <row r="11" spans="1:14" x14ac:dyDescent="0.15">
      <c r="A11" s="44" t="s">
        <v>215</v>
      </c>
      <c r="B11" s="44" t="s">
        <v>216</v>
      </c>
      <c r="C11" s="338"/>
      <c r="D11" s="44" t="s">
        <v>197</v>
      </c>
      <c r="E11" s="44" t="s">
        <v>198</v>
      </c>
      <c r="F11" s="338"/>
      <c r="G11" s="44" t="s">
        <v>199</v>
      </c>
      <c r="H11" s="44" t="s">
        <v>200</v>
      </c>
      <c r="I11" s="338"/>
      <c r="J11" s="48"/>
      <c r="K11" s="48" t="s">
        <v>412</v>
      </c>
      <c r="L11" s="338"/>
      <c r="M11" s="44" t="s">
        <v>207</v>
      </c>
      <c r="N11" s="44" t="s">
        <v>208</v>
      </c>
    </row>
    <row r="12" spans="1:14" x14ac:dyDescent="0.15">
      <c r="A12" s="44" t="s">
        <v>221</v>
      </c>
      <c r="B12" s="44" t="s">
        <v>222</v>
      </c>
      <c r="C12" s="338"/>
      <c r="D12" s="49" t="s">
        <v>406</v>
      </c>
      <c r="E12" s="49" t="s">
        <v>415</v>
      </c>
      <c r="F12" s="338"/>
      <c r="G12" s="44" t="s">
        <v>205</v>
      </c>
      <c r="H12" s="44" t="s">
        <v>206</v>
      </c>
      <c r="I12" s="338"/>
      <c r="J12" s="48"/>
      <c r="K12" s="48" t="s">
        <v>414</v>
      </c>
      <c r="L12" s="338"/>
      <c r="M12" s="48"/>
      <c r="N12" s="48" t="s">
        <v>416</v>
      </c>
    </row>
    <row r="13" spans="1:14" x14ac:dyDescent="0.15">
      <c r="A13" s="44" t="s">
        <v>228</v>
      </c>
      <c r="B13" s="44" t="s">
        <v>229</v>
      </c>
      <c r="C13" s="338"/>
      <c r="D13" s="44" t="s">
        <v>211</v>
      </c>
      <c r="E13" s="44" t="s">
        <v>212</v>
      </c>
      <c r="F13" s="338"/>
      <c r="G13" s="44" t="s">
        <v>213</v>
      </c>
      <c r="H13" s="44" t="s">
        <v>214</v>
      </c>
      <c r="I13" s="338"/>
      <c r="J13" s="48"/>
      <c r="K13" s="48" t="s">
        <v>413</v>
      </c>
      <c r="L13" s="338"/>
      <c r="M13" s="48"/>
      <c r="N13" s="48" t="s">
        <v>417</v>
      </c>
    </row>
    <row r="14" spans="1:14" x14ac:dyDescent="0.15">
      <c r="A14" s="44" t="s">
        <v>234</v>
      </c>
      <c r="B14" s="44" t="s">
        <v>235</v>
      </c>
      <c r="C14" s="338"/>
      <c r="D14" s="44" t="s">
        <v>217</v>
      </c>
      <c r="E14" s="44" t="s">
        <v>218</v>
      </c>
      <c r="F14" s="338"/>
      <c r="G14" s="44" t="s">
        <v>219</v>
      </c>
      <c r="H14" s="44" t="s">
        <v>220</v>
      </c>
      <c r="I14" s="338"/>
      <c r="L14" s="338"/>
    </row>
    <row r="15" spans="1:14" x14ac:dyDescent="0.15">
      <c r="A15" s="44" t="s">
        <v>240</v>
      </c>
      <c r="B15" s="44" t="s">
        <v>241</v>
      </c>
      <c r="C15" s="338"/>
      <c r="D15" s="44" t="s">
        <v>223</v>
      </c>
      <c r="E15" s="44" t="s">
        <v>224</v>
      </c>
      <c r="F15" s="338"/>
      <c r="G15" s="44" t="s">
        <v>225</v>
      </c>
      <c r="H15" s="44" t="s">
        <v>226</v>
      </c>
      <c r="I15" s="338"/>
      <c r="J15" s="336" t="s">
        <v>227</v>
      </c>
      <c r="K15" s="336"/>
      <c r="L15" s="338"/>
      <c r="M15" s="336" t="s">
        <v>418</v>
      </c>
      <c r="N15" s="336"/>
    </row>
    <row r="16" spans="1:14" x14ac:dyDescent="0.15">
      <c r="C16" s="338"/>
      <c r="D16" s="44" t="s">
        <v>230</v>
      </c>
      <c r="E16" s="44" t="s">
        <v>231</v>
      </c>
      <c r="F16" s="338"/>
      <c r="G16" s="44" t="s">
        <v>232</v>
      </c>
      <c r="H16" s="44" t="s">
        <v>233</v>
      </c>
      <c r="I16" s="338"/>
      <c r="J16" s="44" t="s">
        <v>113</v>
      </c>
      <c r="K16" s="44" t="s">
        <v>127</v>
      </c>
      <c r="L16" s="338"/>
      <c r="M16" s="44" t="s">
        <v>112</v>
      </c>
      <c r="N16" s="44" t="s">
        <v>123</v>
      </c>
    </row>
    <row r="17" spans="1:14" x14ac:dyDescent="0.15">
      <c r="A17" s="336" t="s">
        <v>462</v>
      </c>
      <c r="B17" s="336"/>
      <c r="C17" s="338"/>
      <c r="D17" s="44" t="s">
        <v>236</v>
      </c>
      <c r="E17" s="44" t="s">
        <v>237</v>
      </c>
      <c r="F17" s="338"/>
      <c r="H17" s="48" t="s">
        <v>451</v>
      </c>
      <c r="I17" s="338"/>
      <c r="K17" s="48" t="s">
        <v>412</v>
      </c>
      <c r="L17" s="338"/>
      <c r="M17" s="44" t="s">
        <v>247</v>
      </c>
      <c r="N17" s="44" t="s">
        <v>248</v>
      </c>
    </row>
    <row r="18" spans="1:14" ht="11.25" thickBot="1" x14ac:dyDescent="0.2">
      <c r="A18" s="44" t="s">
        <v>78</v>
      </c>
      <c r="B18" s="44" t="s">
        <v>462</v>
      </c>
      <c r="C18" s="338"/>
      <c r="D18" s="44" t="s">
        <v>242</v>
      </c>
      <c r="E18" s="44" t="s">
        <v>243</v>
      </c>
      <c r="F18" s="338"/>
      <c r="G18" s="48"/>
      <c r="H18" s="48" t="s">
        <v>419</v>
      </c>
      <c r="I18" s="338"/>
      <c r="K18" s="48" t="s">
        <v>414</v>
      </c>
      <c r="L18" s="338"/>
      <c r="M18" s="44" t="s">
        <v>253</v>
      </c>
      <c r="N18" s="44" t="s">
        <v>254</v>
      </c>
    </row>
    <row r="19" spans="1:14" x14ac:dyDescent="0.15">
      <c r="A19" s="56" t="s">
        <v>269</v>
      </c>
      <c r="B19" s="57" t="s">
        <v>270</v>
      </c>
      <c r="C19" s="338"/>
      <c r="D19" s="44" t="s">
        <v>249</v>
      </c>
      <c r="E19" s="44" t="s">
        <v>250</v>
      </c>
      <c r="F19" s="338"/>
      <c r="G19" s="49"/>
      <c r="H19" s="49"/>
      <c r="I19" s="338"/>
      <c r="J19" s="44" t="s">
        <v>238</v>
      </c>
      <c r="K19" s="44" t="s">
        <v>239</v>
      </c>
      <c r="L19" s="338"/>
      <c r="M19" s="44" t="s">
        <v>261</v>
      </c>
      <c r="N19" s="44" t="s">
        <v>262</v>
      </c>
    </row>
    <row r="20" spans="1:14" ht="11.25" thickBot="1" x14ac:dyDescent="0.2">
      <c r="A20" s="60" t="s">
        <v>269</v>
      </c>
      <c r="B20" s="59" t="s">
        <v>277</v>
      </c>
      <c r="C20" s="338"/>
      <c r="D20" s="44" t="s">
        <v>255</v>
      </c>
      <c r="E20" s="44" t="s">
        <v>256</v>
      </c>
      <c r="F20" s="338"/>
      <c r="G20" s="336" t="s">
        <v>244</v>
      </c>
      <c r="H20" s="336"/>
      <c r="I20" s="338"/>
      <c r="J20" s="44" t="s">
        <v>245</v>
      </c>
      <c r="K20" s="44" t="s">
        <v>246</v>
      </c>
      <c r="L20" s="338"/>
      <c r="M20" s="44" t="s">
        <v>267</v>
      </c>
      <c r="N20" s="44" t="s">
        <v>268</v>
      </c>
    </row>
    <row r="21" spans="1:14" ht="11.25" thickBot="1" x14ac:dyDescent="0.2">
      <c r="A21" s="56" t="s">
        <v>284</v>
      </c>
      <c r="B21" s="57" t="s">
        <v>285</v>
      </c>
      <c r="C21" s="338"/>
      <c r="D21" s="44" t="s">
        <v>263</v>
      </c>
      <c r="E21" s="44" t="s">
        <v>264</v>
      </c>
      <c r="F21" s="338"/>
      <c r="G21" s="46" t="s">
        <v>138</v>
      </c>
      <c r="H21" s="46" t="s">
        <v>115</v>
      </c>
      <c r="I21" s="338"/>
      <c r="J21" s="44" t="s">
        <v>251</v>
      </c>
      <c r="K21" s="44" t="s">
        <v>252</v>
      </c>
      <c r="L21" s="338"/>
      <c r="M21" s="47" t="s">
        <v>420</v>
      </c>
      <c r="N21" s="47" t="s">
        <v>143</v>
      </c>
    </row>
    <row r="22" spans="1:14" ht="11.25" thickBot="1" x14ac:dyDescent="0.2">
      <c r="A22" s="60" t="s">
        <v>284</v>
      </c>
      <c r="B22" s="59" t="s">
        <v>293</v>
      </c>
      <c r="C22" s="338"/>
      <c r="D22" s="44" t="s">
        <v>271</v>
      </c>
      <c r="E22" s="44" t="s">
        <v>272</v>
      </c>
      <c r="F22" s="338"/>
      <c r="G22" s="56" t="s">
        <v>257</v>
      </c>
      <c r="H22" s="57" t="s">
        <v>258</v>
      </c>
      <c r="I22" s="338"/>
      <c r="J22" s="44" t="s">
        <v>259</v>
      </c>
      <c r="K22" s="44" t="s">
        <v>260</v>
      </c>
      <c r="L22" s="338"/>
    </row>
    <row r="23" spans="1:14" ht="11.25" thickBot="1" x14ac:dyDescent="0.2">
      <c r="A23" s="56" t="s">
        <v>234</v>
      </c>
      <c r="B23" s="57" t="s">
        <v>235</v>
      </c>
      <c r="C23" s="338"/>
      <c r="D23" s="44" t="s">
        <v>278</v>
      </c>
      <c r="E23" s="44" t="s">
        <v>279</v>
      </c>
      <c r="F23" s="338"/>
      <c r="G23" s="58" t="s">
        <v>257</v>
      </c>
      <c r="H23" s="59" t="s">
        <v>421</v>
      </c>
      <c r="I23" s="338"/>
      <c r="J23" s="44" t="s">
        <v>275</v>
      </c>
      <c r="K23" s="44" t="s">
        <v>276</v>
      </c>
      <c r="L23" s="338"/>
      <c r="M23" s="336" t="s">
        <v>292</v>
      </c>
      <c r="N23" s="336"/>
    </row>
    <row r="24" spans="1:14" ht="11.25" thickBot="1" x14ac:dyDescent="0.2">
      <c r="A24" s="60" t="s">
        <v>234</v>
      </c>
      <c r="B24" s="59" t="s">
        <v>308</v>
      </c>
      <c r="C24" s="338"/>
      <c r="D24" s="44" t="s">
        <v>286</v>
      </c>
      <c r="E24" s="44" t="s">
        <v>287</v>
      </c>
      <c r="F24" s="338"/>
      <c r="G24" s="44" t="s">
        <v>265</v>
      </c>
      <c r="H24" s="44" t="s">
        <v>266</v>
      </c>
      <c r="I24" s="338"/>
      <c r="J24" s="44" t="s">
        <v>282</v>
      </c>
      <c r="K24" s="44" t="s">
        <v>283</v>
      </c>
      <c r="L24" s="338"/>
      <c r="M24" s="44" t="s">
        <v>58</v>
      </c>
      <c r="N24" s="44" t="s">
        <v>121</v>
      </c>
    </row>
    <row r="25" spans="1:14" x14ac:dyDescent="0.15">
      <c r="A25" s="56" t="s">
        <v>316</v>
      </c>
      <c r="B25" s="57" t="s">
        <v>317</v>
      </c>
      <c r="C25" s="338"/>
      <c r="D25" s="44" t="s">
        <v>294</v>
      </c>
      <c r="E25" s="44" t="s">
        <v>295</v>
      </c>
      <c r="F25" s="338"/>
      <c r="G25" s="44" t="s">
        <v>273</v>
      </c>
      <c r="H25" s="44" t="s">
        <v>274</v>
      </c>
      <c r="I25" s="338"/>
      <c r="J25" s="44" t="s">
        <v>290</v>
      </c>
      <c r="K25" s="44" t="s">
        <v>291</v>
      </c>
      <c r="L25" s="338"/>
      <c r="M25" s="56" t="s">
        <v>306</v>
      </c>
      <c r="N25" s="57" t="s">
        <v>307</v>
      </c>
    </row>
    <row r="26" spans="1:14" ht="11.25" thickBot="1" x14ac:dyDescent="0.2">
      <c r="A26" s="60" t="s">
        <v>316</v>
      </c>
      <c r="B26" s="59" t="s">
        <v>326</v>
      </c>
      <c r="C26" s="338"/>
      <c r="D26" s="44" t="s">
        <v>300</v>
      </c>
      <c r="E26" s="44" t="s">
        <v>301</v>
      </c>
      <c r="F26" s="338"/>
      <c r="G26" s="44" t="s">
        <v>280</v>
      </c>
      <c r="H26" s="44" t="s">
        <v>281</v>
      </c>
      <c r="I26" s="338"/>
      <c r="J26" s="44" t="s">
        <v>298</v>
      </c>
      <c r="K26" s="44" t="s">
        <v>299</v>
      </c>
      <c r="L26" s="338"/>
      <c r="M26" s="60" t="s">
        <v>306</v>
      </c>
      <c r="N26" s="59" t="s">
        <v>315</v>
      </c>
    </row>
    <row r="27" spans="1:14" x14ac:dyDescent="0.15">
      <c r="A27" s="44" t="s">
        <v>333</v>
      </c>
      <c r="B27" s="44" t="s">
        <v>334</v>
      </c>
      <c r="C27" s="338"/>
      <c r="D27" s="44" t="s">
        <v>309</v>
      </c>
      <c r="E27" s="44" t="s">
        <v>310</v>
      </c>
      <c r="F27" s="338"/>
      <c r="G27" s="44" t="s">
        <v>288</v>
      </c>
      <c r="H27" s="44" t="s">
        <v>289</v>
      </c>
      <c r="I27" s="338"/>
      <c r="J27" s="44" t="s">
        <v>304</v>
      </c>
      <c r="K27" s="44" t="s">
        <v>305</v>
      </c>
      <c r="L27" s="338"/>
      <c r="M27" s="56" t="s">
        <v>324</v>
      </c>
      <c r="N27" s="57" t="s">
        <v>325</v>
      </c>
    </row>
    <row r="28" spans="1:14" ht="11.25" thickBot="1" x14ac:dyDescent="0.2">
      <c r="A28" s="44" t="s">
        <v>339</v>
      </c>
      <c r="B28" s="44" t="s">
        <v>340</v>
      </c>
      <c r="C28" s="338"/>
      <c r="D28" s="44" t="s">
        <v>318</v>
      </c>
      <c r="E28" s="44" t="s">
        <v>319</v>
      </c>
      <c r="F28" s="338"/>
      <c r="G28" s="44" t="s">
        <v>296</v>
      </c>
      <c r="H28" s="44" t="s">
        <v>297</v>
      </c>
      <c r="I28" s="338"/>
      <c r="J28" s="44" t="s">
        <v>313</v>
      </c>
      <c r="K28" s="44" t="s">
        <v>314</v>
      </c>
      <c r="L28" s="338"/>
      <c r="M28" s="60" t="s">
        <v>324</v>
      </c>
      <c r="N28" s="59" t="s">
        <v>422</v>
      </c>
    </row>
    <row r="29" spans="1:14" x14ac:dyDescent="0.15">
      <c r="C29" s="338"/>
      <c r="D29" s="44" t="s">
        <v>327</v>
      </c>
      <c r="E29" s="44" t="s">
        <v>328</v>
      </c>
      <c r="F29" s="338"/>
      <c r="G29" s="44" t="s">
        <v>302</v>
      </c>
      <c r="H29" s="44" t="s">
        <v>303</v>
      </c>
      <c r="I29" s="338"/>
      <c r="J29" s="44" t="s">
        <v>322</v>
      </c>
      <c r="K29" s="44" t="s">
        <v>323</v>
      </c>
      <c r="L29" s="338"/>
      <c r="M29" s="56" t="s">
        <v>350</v>
      </c>
      <c r="N29" s="57" t="s">
        <v>351</v>
      </c>
    </row>
    <row r="30" spans="1:14" ht="11.25" thickBot="1" x14ac:dyDescent="0.2">
      <c r="A30" s="337" t="s">
        <v>425</v>
      </c>
      <c r="B30" s="337"/>
      <c r="C30" s="338"/>
      <c r="D30" s="44" t="s">
        <v>335</v>
      </c>
      <c r="E30" s="44" t="s">
        <v>336</v>
      </c>
      <c r="F30" s="338"/>
      <c r="G30" s="44" t="s">
        <v>311</v>
      </c>
      <c r="H30" s="44" t="s">
        <v>312</v>
      </c>
      <c r="I30" s="338"/>
      <c r="J30" s="44" t="s">
        <v>331</v>
      </c>
      <c r="K30" s="44" t="s">
        <v>332</v>
      </c>
      <c r="L30" s="338"/>
      <c r="M30" s="60" t="s">
        <v>350</v>
      </c>
      <c r="N30" s="59" t="s">
        <v>358</v>
      </c>
    </row>
    <row r="31" spans="1:14" x14ac:dyDescent="0.15">
      <c r="A31" s="56" t="s">
        <v>426</v>
      </c>
      <c r="B31" s="57" t="s">
        <v>427</v>
      </c>
      <c r="C31" s="338"/>
      <c r="D31" s="44" t="s">
        <v>341</v>
      </c>
      <c r="E31" s="44" t="s">
        <v>342</v>
      </c>
      <c r="F31" s="338"/>
      <c r="G31" s="44" t="s">
        <v>320</v>
      </c>
      <c r="H31" s="44" t="s">
        <v>321</v>
      </c>
      <c r="I31" s="338"/>
      <c r="J31" s="61" t="s">
        <v>409</v>
      </c>
      <c r="K31" s="62" t="s">
        <v>143</v>
      </c>
      <c r="L31" s="338"/>
      <c r="M31" s="44" t="s">
        <v>367</v>
      </c>
      <c r="N31" s="44" t="s">
        <v>368</v>
      </c>
    </row>
    <row r="32" spans="1:14" ht="11.25" thickBot="1" x14ac:dyDescent="0.2">
      <c r="A32" s="60" t="s">
        <v>426</v>
      </c>
      <c r="B32" s="59" t="s">
        <v>428</v>
      </c>
      <c r="C32" s="338"/>
      <c r="D32" s="44" t="s">
        <v>346</v>
      </c>
      <c r="E32" s="44" t="s">
        <v>347</v>
      </c>
      <c r="F32" s="338"/>
      <c r="G32" s="44" t="s">
        <v>329</v>
      </c>
      <c r="H32" s="44" t="s">
        <v>330</v>
      </c>
      <c r="I32" s="338"/>
      <c r="J32" s="63" t="s">
        <v>409</v>
      </c>
      <c r="K32" s="59" t="s">
        <v>423</v>
      </c>
      <c r="L32" s="338"/>
    </row>
    <row r="33" spans="1:14" ht="11.25" thickBot="1" x14ac:dyDescent="0.2">
      <c r="C33" s="338"/>
      <c r="D33" s="44" t="s">
        <v>352</v>
      </c>
      <c r="E33" s="44" t="s">
        <v>353</v>
      </c>
      <c r="F33" s="338"/>
      <c r="I33" s="338"/>
      <c r="J33" s="44" t="s">
        <v>337</v>
      </c>
      <c r="K33" s="44" t="s">
        <v>338</v>
      </c>
      <c r="L33" s="338"/>
      <c r="M33" s="64" t="s">
        <v>112</v>
      </c>
      <c r="N33" s="64" t="s">
        <v>132</v>
      </c>
    </row>
    <row r="34" spans="1:14" x14ac:dyDescent="0.15">
      <c r="A34" s="74" t="s">
        <v>432</v>
      </c>
      <c r="B34" s="64" t="s">
        <v>433</v>
      </c>
      <c r="C34" s="338"/>
      <c r="D34" s="44" t="s">
        <v>359</v>
      </c>
      <c r="E34" s="44" t="s">
        <v>360</v>
      </c>
      <c r="F34" s="338"/>
      <c r="G34" s="336" t="s">
        <v>343</v>
      </c>
      <c r="H34" s="336"/>
      <c r="I34" s="338"/>
      <c r="J34" s="44" t="s">
        <v>344</v>
      </c>
      <c r="K34" s="44" t="s">
        <v>345</v>
      </c>
      <c r="L34" s="338"/>
      <c r="M34" s="56" t="s">
        <v>383</v>
      </c>
      <c r="N34" s="57" t="s">
        <v>489</v>
      </c>
    </row>
    <row r="35" spans="1:14" x14ac:dyDescent="0.15">
      <c r="A35" s="75" t="s">
        <v>434</v>
      </c>
      <c r="B35" s="75" t="s">
        <v>435</v>
      </c>
      <c r="C35" s="338"/>
      <c r="D35" s="44" t="s">
        <v>363</v>
      </c>
      <c r="E35" s="44" t="s">
        <v>364</v>
      </c>
      <c r="F35" s="338"/>
      <c r="G35" s="44" t="s">
        <v>138</v>
      </c>
      <c r="H35" s="44" t="s">
        <v>424</v>
      </c>
      <c r="I35" s="338"/>
      <c r="J35" s="44" t="s">
        <v>348</v>
      </c>
      <c r="K35" s="44" t="s">
        <v>349</v>
      </c>
      <c r="L35" s="338"/>
      <c r="M35" s="65" t="s">
        <v>383</v>
      </c>
      <c r="N35" s="66" t="s">
        <v>386</v>
      </c>
    </row>
    <row r="36" spans="1:14" ht="11.25" thickBot="1" x14ac:dyDescent="0.2">
      <c r="A36" s="75" t="s">
        <v>437</v>
      </c>
      <c r="B36" s="75" t="s">
        <v>438</v>
      </c>
      <c r="C36" s="338"/>
      <c r="F36" s="338"/>
      <c r="G36" s="44" t="s">
        <v>354</v>
      </c>
      <c r="H36" s="44" t="s">
        <v>355</v>
      </c>
      <c r="I36" s="338"/>
      <c r="J36" s="44" t="s">
        <v>356</v>
      </c>
      <c r="K36" s="44" t="s">
        <v>357</v>
      </c>
      <c r="L36" s="338"/>
      <c r="M36" s="60" t="s">
        <v>383</v>
      </c>
      <c r="N36" s="59" t="s">
        <v>389</v>
      </c>
    </row>
    <row r="37" spans="1:14" ht="11.25" thickBot="1" x14ac:dyDescent="0.2">
      <c r="A37" s="75" t="s">
        <v>439</v>
      </c>
      <c r="B37" s="75" t="s">
        <v>440</v>
      </c>
      <c r="C37" s="338"/>
      <c r="D37" s="336" t="s">
        <v>430</v>
      </c>
      <c r="E37" s="336"/>
      <c r="F37" s="338"/>
      <c r="G37" s="44" t="s">
        <v>361</v>
      </c>
      <c r="H37" s="44" t="s">
        <v>362</v>
      </c>
      <c r="I37" s="338"/>
      <c r="L37" s="338"/>
      <c r="M37" s="336" t="s">
        <v>429</v>
      </c>
      <c r="N37" s="336"/>
    </row>
    <row r="38" spans="1:14" x14ac:dyDescent="0.15">
      <c r="A38" s="75" t="s">
        <v>442</v>
      </c>
      <c r="B38" s="75" t="s">
        <v>443</v>
      </c>
      <c r="C38" s="338"/>
      <c r="D38" s="70" t="s">
        <v>118</v>
      </c>
      <c r="E38" s="71" t="s">
        <v>41</v>
      </c>
      <c r="F38" s="338"/>
      <c r="G38" s="44" t="s">
        <v>365</v>
      </c>
      <c r="H38" s="44" t="s">
        <v>366</v>
      </c>
      <c r="I38" s="338"/>
      <c r="J38" s="336" t="s">
        <v>371</v>
      </c>
      <c r="K38" s="336"/>
      <c r="L38" s="338"/>
      <c r="M38" s="67" t="s">
        <v>119</v>
      </c>
      <c r="N38" s="68" t="s">
        <v>120</v>
      </c>
    </row>
    <row r="39" spans="1:14" ht="11.25" thickBot="1" x14ac:dyDescent="0.2">
      <c r="A39" s="75" t="s">
        <v>444</v>
      </c>
      <c r="B39" s="75" t="s">
        <v>445</v>
      </c>
      <c r="C39" s="338"/>
      <c r="D39" s="72" t="s">
        <v>118</v>
      </c>
      <c r="E39" s="73" t="s">
        <v>431</v>
      </c>
      <c r="F39" s="338"/>
      <c r="G39" s="44" t="s">
        <v>369</v>
      </c>
      <c r="H39" s="44" t="s">
        <v>370</v>
      </c>
      <c r="I39" s="338"/>
      <c r="J39" s="45" t="s">
        <v>113</v>
      </c>
      <c r="K39" s="44" t="s">
        <v>374</v>
      </c>
      <c r="L39" s="338"/>
      <c r="M39" s="69" t="s">
        <v>119</v>
      </c>
      <c r="N39" s="59" t="s">
        <v>396</v>
      </c>
    </row>
    <row r="40" spans="1:14" x14ac:dyDescent="0.15">
      <c r="A40" s="75" t="s">
        <v>446</v>
      </c>
      <c r="B40" s="75" t="s">
        <v>447</v>
      </c>
      <c r="C40" s="338"/>
      <c r="F40" s="338"/>
      <c r="G40" s="44" t="s">
        <v>372</v>
      </c>
      <c r="H40" s="44" t="s">
        <v>373</v>
      </c>
      <c r="I40" s="338"/>
      <c r="J40" s="55"/>
      <c r="K40" s="55" t="s">
        <v>411</v>
      </c>
      <c r="L40" s="338"/>
    </row>
    <row r="41" spans="1:14" ht="11.25" thickBot="1" x14ac:dyDescent="0.2">
      <c r="C41" s="338"/>
      <c r="D41" s="336" t="s">
        <v>465</v>
      </c>
      <c r="E41" s="336"/>
      <c r="F41" s="338"/>
      <c r="G41" s="44" t="s">
        <v>376</v>
      </c>
      <c r="H41" s="44" t="s">
        <v>377</v>
      </c>
      <c r="I41" s="338"/>
      <c r="J41" s="44" t="s">
        <v>378</v>
      </c>
      <c r="K41" s="44" t="s">
        <v>379</v>
      </c>
      <c r="L41" s="338"/>
    </row>
    <row r="42" spans="1:14" x14ac:dyDescent="0.15">
      <c r="C42" s="338"/>
      <c r="D42" s="228" t="s">
        <v>464</v>
      </c>
      <c r="E42" s="228" t="s">
        <v>486</v>
      </c>
      <c r="F42" s="338"/>
      <c r="G42" s="44" t="s">
        <v>381</v>
      </c>
      <c r="H42" s="44" t="s">
        <v>382</v>
      </c>
      <c r="I42" s="338"/>
      <c r="J42" s="44" t="s">
        <v>367</v>
      </c>
      <c r="K42" s="44" t="s">
        <v>368</v>
      </c>
      <c r="L42" s="338"/>
      <c r="M42" s="67" t="s">
        <v>91</v>
      </c>
      <c r="N42" s="68" t="s">
        <v>80</v>
      </c>
    </row>
    <row r="43" spans="1:14" x14ac:dyDescent="0.15">
      <c r="A43" s="48" t="s">
        <v>375</v>
      </c>
      <c r="B43" s="48"/>
      <c r="C43" s="338"/>
      <c r="D43" s="227" t="s">
        <v>467</v>
      </c>
      <c r="E43" s="44" t="s">
        <v>466</v>
      </c>
      <c r="F43" s="338"/>
      <c r="G43" s="48"/>
      <c r="H43" s="48" t="s">
        <v>419</v>
      </c>
      <c r="I43" s="338"/>
      <c r="J43" s="44" t="s">
        <v>384</v>
      </c>
      <c r="K43" s="44" t="s">
        <v>385</v>
      </c>
      <c r="L43" s="338"/>
      <c r="M43" s="83" t="s">
        <v>92</v>
      </c>
      <c r="N43" s="84" t="s">
        <v>81</v>
      </c>
    </row>
    <row r="44" spans="1:14" x14ac:dyDescent="0.15">
      <c r="A44" s="47" t="s">
        <v>380</v>
      </c>
      <c r="B44" s="47"/>
      <c r="C44" s="338"/>
      <c r="D44" s="227" t="s">
        <v>469</v>
      </c>
      <c r="E44" s="44" t="s">
        <v>468</v>
      </c>
      <c r="F44" s="338"/>
      <c r="G44" s="49"/>
      <c r="H44" s="49"/>
      <c r="I44" s="338"/>
      <c r="J44" s="44" t="s">
        <v>387</v>
      </c>
      <c r="K44" s="44" t="s">
        <v>388</v>
      </c>
      <c r="L44" s="338"/>
      <c r="M44" s="65"/>
      <c r="N44" s="85" t="s">
        <v>448</v>
      </c>
    </row>
    <row r="45" spans="1:14" ht="11.25" thickBot="1" x14ac:dyDescent="0.2">
      <c r="C45" s="338"/>
      <c r="D45" s="227" t="s">
        <v>471</v>
      </c>
      <c r="E45" s="49" t="s">
        <v>470</v>
      </c>
      <c r="F45" s="338"/>
      <c r="G45" s="336" t="s">
        <v>436</v>
      </c>
      <c r="H45" s="336"/>
      <c r="I45" s="338"/>
      <c r="J45" s="44" t="s">
        <v>390</v>
      </c>
      <c r="K45" s="44" t="s">
        <v>391</v>
      </c>
      <c r="L45" s="338"/>
      <c r="M45" s="65" t="s">
        <v>383</v>
      </c>
      <c r="N45" s="66" t="s">
        <v>386</v>
      </c>
    </row>
    <row r="46" spans="1:14" ht="11.25" thickBot="1" x14ac:dyDescent="0.2">
      <c r="C46" s="49"/>
      <c r="D46" s="227" t="s">
        <v>472</v>
      </c>
      <c r="E46" s="49" t="s">
        <v>473</v>
      </c>
      <c r="F46" s="338"/>
      <c r="G46" s="76" t="s">
        <v>89</v>
      </c>
      <c r="H46" s="68" t="s">
        <v>495</v>
      </c>
      <c r="I46" s="338"/>
      <c r="J46" s="44" t="s">
        <v>392</v>
      </c>
      <c r="K46" s="44" t="s">
        <v>393</v>
      </c>
      <c r="L46" s="338"/>
      <c r="M46" s="60" t="s">
        <v>383</v>
      </c>
      <c r="N46" s="59" t="s">
        <v>389</v>
      </c>
    </row>
    <row r="47" spans="1:14" ht="11.25" thickBot="1" x14ac:dyDescent="0.2">
      <c r="C47" s="49"/>
      <c r="D47" s="227" t="s">
        <v>474</v>
      </c>
      <c r="E47" s="44" t="s">
        <v>475</v>
      </c>
      <c r="F47" s="338"/>
      <c r="G47" s="77" t="s">
        <v>89</v>
      </c>
      <c r="H47" s="78" t="s">
        <v>441</v>
      </c>
      <c r="I47" s="338"/>
      <c r="J47" s="44" t="s">
        <v>394</v>
      </c>
      <c r="K47" s="44" t="s">
        <v>395</v>
      </c>
      <c r="L47" s="338"/>
    </row>
    <row r="48" spans="1:14" x14ac:dyDescent="0.15">
      <c r="D48" s="227" t="s">
        <v>476</v>
      </c>
      <c r="E48" s="44" t="s">
        <v>477</v>
      </c>
      <c r="F48" s="338"/>
      <c r="G48" s="80" t="s">
        <v>90</v>
      </c>
      <c r="H48" s="71" t="s">
        <v>48</v>
      </c>
      <c r="I48" s="338"/>
      <c r="J48" s="44" t="s">
        <v>397</v>
      </c>
      <c r="K48" s="44" t="s">
        <v>398</v>
      </c>
      <c r="L48" s="338"/>
    </row>
    <row r="49" spans="4:12" ht="11.25" thickBot="1" x14ac:dyDescent="0.2">
      <c r="D49" s="227" t="s">
        <v>478</v>
      </c>
      <c r="E49" s="44" t="s">
        <v>479</v>
      </c>
      <c r="F49" s="338"/>
      <c r="G49" s="81" t="s">
        <v>90</v>
      </c>
      <c r="H49" s="73" t="s">
        <v>399</v>
      </c>
      <c r="I49" s="338"/>
      <c r="J49" s="44" t="s">
        <v>400</v>
      </c>
      <c r="K49" s="44" t="s">
        <v>401</v>
      </c>
      <c r="L49" s="338"/>
    </row>
    <row r="50" spans="4:12" x14ac:dyDescent="0.15">
      <c r="D50" s="227" t="s">
        <v>480</v>
      </c>
      <c r="E50" s="44" t="s">
        <v>481</v>
      </c>
      <c r="F50" s="338"/>
      <c r="G50" s="67" t="s">
        <v>94</v>
      </c>
      <c r="H50" s="68" t="s">
        <v>95</v>
      </c>
      <c r="I50" s="338"/>
      <c r="J50" s="44" t="s">
        <v>402</v>
      </c>
      <c r="K50" s="44" t="s">
        <v>403</v>
      </c>
      <c r="L50" s="338"/>
    </row>
    <row r="51" spans="4:12" ht="11.25" thickBot="1" x14ac:dyDescent="0.2">
      <c r="D51" s="227" t="s">
        <v>483</v>
      </c>
      <c r="E51" s="44" t="s">
        <v>482</v>
      </c>
      <c r="G51" s="82" t="s">
        <v>94</v>
      </c>
      <c r="H51" s="59" t="s">
        <v>404</v>
      </c>
      <c r="I51" s="338"/>
      <c r="L51" s="338"/>
    </row>
    <row r="52" spans="4:12" ht="11.25" thickBot="1" x14ac:dyDescent="0.2">
      <c r="D52" s="227" t="s">
        <v>484</v>
      </c>
      <c r="E52" s="44" t="s">
        <v>485</v>
      </c>
      <c r="G52" s="79"/>
      <c r="H52" s="79"/>
      <c r="I52" s="338"/>
    </row>
    <row r="53" spans="4:12" x14ac:dyDescent="0.15">
      <c r="G53" s="67" t="s">
        <v>94</v>
      </c>
      <c r="H53" s="68" t="s">
        <v>95</v>
      </c>
      <c r="I53" s="338"/>
    </row>
    <row r="54" spans="4:12" ht="11.25" thickBot="1" x14ac:dyDescent="0.2">
      <c r="G54" s="82" t="s">
        <v>94</v>
      </c>
      <c r="H54" s="59" t="s">
        <v>404</v>
      </c>
      <c r="I54" s="46"/>
    </row>
    <row r="55" spans="4:12" x14ac:dyDescent="0.15">
      <c r="I55" s="46"/>
    </row>
    <row r="56" spans="4:12" x14ac:dyDescent="0.15">
      <c r="I56" s="46"/>
    </row>
    <row r="57" spans="4:12" x14ac:dyDescent="0.15">
      <c r="I57" s="46"/>
    </row>
    <row r="58" spans="4:12" x14ac:dyDescent="0.15">
      <c r="I58" s="46"/>
    </row>
    <row r="59" spans="4:12" x14ac:dyDescent="0.15">
      <c r="I59" s="46"/>
    </row>
    <row r="60" spans="4:12" x14ac:dyDescent="0.15">
      <c r="I60" s="46"/>
    </row>
    <row r="61" spans="4:12" x14ac:dyDescent="0.15">
      <c r="I61" s="46"/>
    </row>
    <row r="62" spans="4:12" x14ac:dyDescent="0.15">
      <c r="I62" s="46"/>
    </row>
    <row r="63" spans="4:12" x14ac:dyDescent="0.15">
      <c r="I63" s="46"/>
    </row>
    <row r="64" spans="4:12" x14ac:dyDescent="0.15">
      <c r="I64" s="46"/>
    </row>
    <row r="65" spans="9:9" x14ac:dyDescent="0.15">
      <c r="I65" s="46"/>
    </row>
    <row r="66" spans="9:9" x14ac:dyDescent="0.15">
      <c r="I66" s="46"/>
    </row>
    <row r="67" spans="9:9" x14ac:dyDescent="0.15">
      <c r="I67" s="46"/>
    </row>
    <row r="68" spans="9:9" x14ac:dyDescent="0.15">
      <c r="I68" s="46"/>
    </row>
    <row r="69" spans="9:9" x14ac:dyDescent="0.15">
      <c r="I69" s="46"/>
    </row>
    <row r="70" spans="9:9" x14ac:dyDescent="0.15">
      <c r="I70" s="46"/>
    </row>
    <row r="71" spans="9:9" x14ac:dyDescent="0.15">
      <c r="I71" s="46"/>
    </row>
    <row r="72" spans="9:9" x14ac:dyDescent="0.15">
      <c r="I72" s="46"/>
    </row>
    <row r="73" spans="9:9" x14ac:dyDescent="0.15">
      <c r="I73" s="46"/>
    </row>
    <row r="74" spans="9:9" x14ac:dyDescent="0.15">
      <c r="I74" s="46"/>
    </row>
    <row r="75" spans="9:9" x14ac:dyDescent="0.15">
      <c r="I75" s="46"/>
    </row>
    <row r="76" spans="9:9" x14ac:dyDescent="0.15">
      <c r="I76" s="46"/>
    </row>
    <row r="77" spans="9:9" x14ac:dyDescent="0.15">
      <c r="I77" s="46"/>
    </row>
    <row r="78" spans="9:9" x14ac:dyDescent="0.15">
      <c r="I78" s="46"/>
    </row>
    <row r="79" spans="9:9" x14ac:dyDescent="0.15">
      <c r="I79" s="46"/>
    </row>
    <row r="80" spans="9:9" x14ac:dyDescent="0.15">
      <c r="I80" s="46"/>
    </row>
    <row r="81" spans="9:9" x14ac:dyDescent="0.15">
      <c r="I81" s="46"/>
    </row>
    <row r="82" spans="9:9" x14ac:dyDescent="0.15">
      <c r="I82" s="46"/>
    </row>
    <row r="83" spans="9:9" x14ac:dyDescent="0.15">
      <c r="I83" s="46"/>
    </row>
    <row r="84" spans="9:9" x14ac:dyDescent="0.15">
      <c r="I84" s="46"/>
    </row>
    <row r="85" spans="9:9" x14ac:dyDescent="0.15">
      <c r="I85" s="46"/>
    </row>
    <row r="86" spans="9:9" x14ac:dyDescent="0.15">
      <c r="I86" s="46"/>
    </row>
    <row r="87" spans="9:9" x14ac:dyDescent="0.15">
      <c r="I87" s="46"/>
    </row>
    <row r="88" spans="9:9" x14ac:dyDescent="0.15">
      <c r="I88" s="46"/>
    </row>
    <row r="89" spans="9:9" x14ac:dyDescent="0.15">
      <c r="I89" s="46"/>
    </row>
  </sheetData>
  <mergeCells count="23">
    <mergeCell ref="A1:N1"/>
    <mergeCell ref="A17:B17"/>
    <mergeCell ref="M23:N23"/>
    <mergeCell ref="M2:N2"/>
    <mergeCell ref="A2:B2"/>
    <mergeCell ref="D2:E2"/>
    <mergeCell ref="G2:H2"/>
    <mergeCell ref="J2:K2"/>
    <mergeCell ref="C2:C45"/>
    <mergeCell ref="F2:F50"/>
    <mergeCell ref="I2:I53"/>
    <mergeCell ref="M37:N37"/>
    <mergeCell ref="J38:K38"/>
    <mergeCell ref="D37:E37"/>
    <mergeCell ref="D41:E41"/>
    <mergeCell ref="A5:B5"/>
    <mergeCell ref="L2:L51"/>
    <mergeCell ref="G45:H45"/>
    <mergeCell ref="M15:N15"/>
    <mergeCell ref="G20:H20"/>
    <mergeCell ref="J15:K15"/>
    <mergeCell ref="A30:B30"/>
    <mergeCell ref="G34:H34"/>
  </mergeCells>
  <pageMargins left="0.2" right="0.2" top="1.25" bottom="0.75" header="0.3" footer="0.3"/>
  <pageSetup paperSize="3" scale="7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MDiv 2018-19 Checksheet</vt:lpstr>
      <vt:lpstr>Course List</vt:lpstr>
      <vt:lpstr>'Course List'!Print_Area</vt:lpstr>
      <vt:lpstr>'MDiv 2018-19 Checksheet'!Print_Area</vt:lpstr>
    </vt:vector>
  </TitlesOfParts>
  <Company>Andrews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Sarcona</dc:creator>
  <cp:lastModifiedBy>AU_Default</cp:lastModifiedBy>
  <cp:lastPrinted>2018-10-01T13:28:57Z</cp:lastPrinted>
  <dcterms:created xsi:type="dcterms:W3CDTF">2017-09-21T19:58:10Z</dcterms:created>
  <dcterms:modified xsi:type="dcterms:W3CDTF">2019-02-19T15:47:37Z</dcterms:modified>
</cp:coreProperties>
</file>